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60" windowWidth="28395" windowHeight="12300" activeTab="4"/>
  </bookViews>
  <sheets>
    <sheet name="Прил.1" sheetId="7" r:id="rId1"/>
    <sheet name="Прил.2" sheetId="8" r:id="rId2"/>
    <sheet name="Прил.3" sheetId="9" r:id="rId3"/>
    <sheet name="Прил.4" sheetId="6" r:id="rId4"/>
    <sheet name="Прил.5" sheetId="5" r:id="rId5"/>
    <sheet name="Прил.6" sheetId="1" r:id="rId6"/>
    <sheet name="Прил.7" sheetId="2" r:id="rId7"/>
    <sheet name="Прил.8" sheetId="3" r:id="rId8"/>
    <sheet name="Прил.9" sheetId="4" r:id="rId9"/>
    <sheet name="Прил.10" sheetId="10" r:id="rId10"/>
  </sheets>
  <definedNames>
    <definedName name="_xlnm._FilterDatabase" localSheetId="0" hidden="1">Прил.1!$A$13:$G$13</definedName>
    <definedName name="_xlnm._FilterDatabase" localSheetId="9" hidden="1">Прил.10!$A$15:$J$15</definedName>
    <definedName name="_xlnm._FilterDatabase" localSheetId="1" hidden="1">Прил.2!$A$15:$E$15</definedName>
    <definedName name="_xlnm._FilterDatabase" localSheetId="2" hidden="1">Прил.3!$A$13:$O$49</definedName>
    <definedName name="_xlnm._FilterDatabase" localSheetId="3" hidden="1">Прил.4!$A$15:$K$15</definedName>
    <definedName name="_xlnm._FilterDatabase" localSheetId="4" hidden="1">Прил.5!$A$12:$K$34</definedName>
    <definedName name="Z_754BA2B9_92C8_4608_8D67_96BC5C16664E_.wvu.FilterData" localSheetId="4" hidden="1">Прил.5!$B$12:$CR$12</definedName>
    <definedName name="Z_754BA2B9_92C8_4608_8D67_96BC5C16664E_.wvu.PrintArea" localSheetId="0" hidden="1">Прил.1!$A$4:$E$64</definedName>
    <definedName name="Z_754BA2B9_92C8_4608_8D67_96BC5C16664E_.wvu.PrintTitles" localSheetId="0" hidden="1">Прил.1!$7:$13</definedName>
    <definedName name="Z_754BA2B9_92C8_4608_8D67_96BC5C16664E_.wvu.PrintTitles" localSheetId="9" hidden="1">Прил.10!$7:$15</definedName>
    <definedName name="Z_754BA2B9_92C8_4608_8D67_96BC5C16664E_.wvu.PrintTitles" localSheetId="1" hidden="1">Прил.2!$7:$15</definedName>
    <definedName name="Z_754BA2B9_92C8_4608_8D67_96BC5C16664E_.wvu.PrintTitles" localSheetId="4" hidden="1">Прил.5!$4:$12</definedName>
    <definedName name="Z_9067D43C_8CF0_48E5_8C1B_7DFA94892381_.wvu.FilterData" localSheetId="4" hidden="1">Прил.5!$B$12:$CQ$12</definedName>
    <definedName name="Z_9067D43C_8CF0_48E5_8C1B_7DFA94892381_.wvu.PrintArea" localSheetId="0" hidden="1">Прил.1!$A$4:$E$64</definedName>
    <definedName name="Z_9067D43C_8CF0_48E5_8C1B_7DFA94892381_.wvu.PrintTitles" localSheetId="0" hidden="1">Прил.1!$7:$13</definedName>
    <definedName name="Z_9067D43C_8CF0_48E5_8C1B_7DFA94892381_.wvu.PrintTitles" localSheetId="9" hidden="1">Прил.10!$7:$15</definedName>
    <definedName name="Z_9067D43C_8CF0_48E5_8C1B_7DFA94892381_.wvu.PrintTitles" localSheetId="1" hidden="1">Прил.2!$7:$15</definedName>
    <definedName name="Z_9067D43C_8CF0_48E5_8C1B_7DFA94892381_.wvu.PrintTitles" localSheetId="4" hidden="1">Прил.5!$4:$12</definedName>
    <definedName name="Z_D412A697_6196_4CD3_B8DF_C1AA2A0F2DD2_.wvu.FilterData" localSheetId="4" hidden="1">Прил.5!$B$12:$CQ$12</definedName>
    <definedName name="Z_DE2761FC_B87B_442B_8CE1_F507E8AF476B_.wvu.FilterData" localSheetId="4" hidden="1">Прил.5!$B$12:$CR$12</definedName>
    <definedName name="Z_DEEA3186_5E7C_4B49_A323_6511047D2DAC_.wvu.FilterData" localSheetId="4" hidden="1">Прил.5!$B$12:$CQ$12</definedName>
    <definedName name="Z_DEEA3186_5E7C_4B49_A323_6511047D2DAC_.wvu.PrintArea" localSheetId="0" hidden="1">Прил.1!$A$4:$E$64</definedName>
    <definedName name="Z_DEEA3186_5E7C_4B49_A323_6511047D2DAC_.wvu.PrintTitles" localSheetId="0" hidden="1">Прил.1!$7:$13</definedName>
    <definedName name="Z_DEEA3186_5E7C_4B49_A323_6511047D2DAC_.wvu.PrintTitles" localSheetId="9" hidden="1">Прил.10!$7:$15</definedName>
    <definedName name="Z_DEEA3186_5E7C_4B49_A323_6511047D2DAC_.wvu.PrintTitles" localSheetId="1" hidden="1">Прил.2!$7:$15</definedName>
    <definedName name="Z_DEEA3186_5E7C_4B49_A323_6511047D2DAC_.wvu.PrintTitles" localSheetId="4" hidden="1">Прил.5!$4:$12</definedName>
    <definedName name="Z_E6862595_AEA9_4563_8AED_64A09353D7BA_.wvu.FilterData" localSheetId="4" hidden="1">Прил.5!$B$12:$CQ$12</definedName>
    <definedName name="Z_E6862595_AEA9_4563_8AED_64A09353D7BA_.wvu.PrintArea" localSheetId="0" hidden="1">Прил.1!$A$4:$E$64</definedName>
    <definedName name="Z_E6862595_AEA9_4563_8AED_64A09353D7BA_.wvu.PrintTitles" localSheetId="0" hidden="1">Прил.1!$7:$13</definedName>
    <definedName name="Z_E6862595_AEA9_4563_8AED_64A09353D7BA_.wvu.PrintTitles" localSheetId="9" hidden="1">Прил.10!$7:$15</definedName>
    <definedName name="Z_E6862595_AEA9_4563_8AED_64A09353D7BA_.wvu.PrintTitles" localSheetId="1" hidden="1">Прил.2!$7:$15</definedName>
    <definedName name="Z_E6862595_AEA9_4563_8AED_64A09353D7BA_.wvu.PrintTitles" localSheetId="4" hidden="1">Прил.5!$4:$12</definedName>
    <definedName name="_xlnm.Database">#REF!</definedName>
    <definedName name="_xlnm.Print_Titles" localSheetId="0">Прил.1!$9:$13</definedName>
    <definedName name="_xlnm.Print_Titles" localSheetId="9">Прил.10!$9:$15</definedName>
    <definedName name="_xlnm.Print_Titles" localSheetId="1">Прил.2!$11:$15</definedName>
    <definedName name="_xlnm.Print_Titles" localSheetId="4">Прил.5!$8:$12</definedName>
    <definedName name="_xlnm.Print_Area" localSheetId="0">Прил.1!$A$1:$G$64</definedName>
    <definedName name="_xlnm.Print_Area" localSheetId="1">Прил.2!$A$1:$E$59</definedName>
    <definedName name="_xlnm.Print_Area" localSheetId="4">Прил.5!$A$1:$K$35</definedName>
  </definedNames>
  <calcPr calcId="125725"/>
</workbook>
</file>

<file path=xl/calcChain.xml><?xml version="1.0" encoding="utf-8"?>
<calcChain xmlns="http://schemas.openxmlformats.org/spreadsheetml/2006/main">
  <c r="A30" i="10"/>
  <c r="A31" s="1"/>
  <c r="A32" s="1"/>
  <c r="A33" s="1"/>
  <c r="A34" s="1"/>
  <c r="A35" s="1"/>
  <c r="A36" s="1"/>
  <c r="A37" s="1"/>
  <c r="A38" s="1"/>
  <c r="A39" s="1"/>
  <c r="A40" s="1"/>
  <c r="A41" s="1"/>
  <c r="A29"/>
  <c r="A17"/>
  <c r="A18" s="1"/>
  <c r="A19" s="1"/>
  <c r="A20" s="1"/>
  <c r="A21" s="1"/>
  <c r="A22" s="1"/>
  <c r="A23" s="1"/>
  <c r="A24" s="1"/>
  <c r="A25" s="1"/>
  <c r="A26" s="1"/>
  <c r="A27" s="1"/>
  <c r="A28" s="1"/>
  <c r="E29" i="4"/>
  <c r="B29"/>
  <c r="E26"/>
  <c r="C26"/>
  <c r="C29" s="1"/>
  <c r="B26"/>
  <c r="N20"/>
  <c r="M20"/>
  <c r="B16"/>
  <c r="E16" s="1"/>
  <c r="F16" s="1"/>
  <c r="H16" s="1"/>
  <c r="I16" s="1"/>
  <c r="K16" s="1"/>
  <c r="L16" s="1"/>
  <c r="M16" s="1"/>
  <c r="N16" s="1"/>
  <c r="C29" i="3"/>
  <c r="E26"/>
  <c r="E29" s="1"/>
  <c r="C26"/>
  <c r="B26"/>
  <c r="B29" s="1"/>
  <c r="N20"/>
  <c r="M20"/>
  <c r="E16"/>
  <c r="F16" s="1"/>
  <c r="H16" s="1"/>
  <c r="I16" s="1"/>
  <c r="K16" s="1"/>
  <c r="L16" s="1"/>
  <c r="M16" s="1"/>
  <c r="N16" s="1"/>
  <c r="B16"/>
  <c r="E47" i="2"/>
  <c r="E50" s="1"/>
  <c r="C47"/>
  <c r="B47"/>
  <c r="B50" s="1"/>
  <c r="E44"/>
  <c r="C44"/>
  <c r="C50" s="1"/>
  <c r="B44"/>
  <c r="N38"/>
  <c r="M38"/>
  <c r="C35"/>
  <c r="H35" s="1"/>
  <c r="I35" s="1"/>
  <c r="K35" s="1"/>
  <c r="L35" s="1"/>
  <c r="M35" s="1"/>
  <c r="N35" s="1"/>
  <c r="B35"/>
  <c r="N30"/>
  <c r="N53" s="1"/>
  <c r="M30"/>
  <c r="B16"/>
  <c r="E16" s="1"/>
  <c r="F16" s="1"/>
  <c r="H16" s="1"/>
  <c r="I16" s="1"/>
  <c r="K16" s="1"/>
  <c r="L16" s="1"/>
  <c r="M16" s="1"/>
  <c r="N16" s="1"/>
  <c r="E54" i="1"/>
  <c r="E57" s="1"/>
  <c r="C54"/>
  <c r="B54"/>
  <c r="B57" s="1"/>
  <c r="E51"/>
  <c r="C51"/>
  <c r="C57" s="1"/>
  <c r="B51"/>
  <c r="N46"/>
  <c r="N44"/>
  <c r="M44"/>
  <c r="B35"/>
  <c r="C35" s="1"/>
  <c r="H35" s="1"/>
  <c r="I35" s="1"/>
  <c r="K35" s="1"/>
  <c r="L35" s="1"/>
  <c r="M35" s="1"/>
  <c r="N35" s="1"/>
  <c r="N30"/>
  <c r="M30"/>
  <c r="E16"/>
  <c r="F16" s="1"/>
  <c r="H16" s="1"/>
  <c r="I16" s="1"/>
  <c r="K16" s="1"/>
  <c r="L16" s="1"/>
  <c r="M16" s="1"/>
  <c r="N16" s="1"/>
  <c r="B16"/>
</calcChain>
</file>

<file path=xl/sharedStrings.xml><?xml version="1.0" encoding="utf-8"?>
<sst xmlns="http://schemas.openxmlformats.org/spreadsheetml/2006/main" count="1527" uniqueCount="478">
  <si>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2.11</t>
    </r>
  </si>
  <si>
    <t>к Тарифному соглашению на 2025 год</t>
  </si>
  <si>
    <t>Тарифы на комплексное посещение центра здоровья</t>
  </si>
  <si>
    <t>Раздел I. Индивидуальное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</t>
  </si>
  <si>
    <t>Действует с 01.01.2025</t>
  </si>
  <si>
    <t>Код медицинской услуги</t>
  </si>
  <si>
    <t>Наименование медицинской услуги</t>
  </si>
  <si>
    <t>Цель посещения</t>
  </si>
  <si>
    <t>Врачебная специальность</t>
  </si>
  <si>
    <t>Структурное подразделение, которое может оказывать услугу</t>
  </si>
  <si>
    <t>Раздел услуг</t>
  </si>
  <si>
    <t>Кол-во услуг в комплексе</t>
  </si>
  <si>
    <t>Тариф на услугу</t>
  </si>
  <si>
    <t>код</t>
  </si>
  <si>
    <t>наименование</t>
  </si>
  <si>
    <t>Код по 
V021</t>
  </si>
  <si>
    <t>Наименование</t>
  </si>
  <si>
    <t>B04.070.003.001</t>
  </si>
  <si>
    <t xml:space="preserve">Индивидуальное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 </t>
  </si>
  <si>
    <t>комплексное посещение в центрах здоровья</t>
  </si>
  <si>
    <t>Терапия</t>
  </si>
  <si>
    <t>Лечебное дело</t>
  </si>
  <si>
    <t xml:space="preserve">Лечебное дело (средний медперсонал)                </t>
  </si>
  <si>
    <t xml:space="preserve">Педиатрия                                          </t>
  </si>
  <si>
    <t>B04.070.003.003</t>
  </si>
  <si>
    <t>Разработка программы по ЗОЖ, её разъяснения</t>
  </si>
  <si>
    <t>посещение в составе комплексного посещения в центрах здоровья</t>
  </si>
  <si>
    <t>B04.070.003.004</t>
  </si>
  <si>
    <t>Разработка рекомендации по здоровому питанию, их разъяснение</t>
  </si>
  <si>
    <t>B04.070.003.005</t>
  </si>
  <si>
    <t>Установка мобильного приложения на смартфон и обучение работе с приложением</t>
  </si>
  <si>
    <t>ИТОГО</t>
  </si>
  <si>
    <t>Код тарифно-отчётной группы</t>
  </si>
  <si>
    <t>Дополнительный классификационный критерий</t>
  </si>
  <si>
    <t>A01.30.026.001</t>
  </si>
  <si>
    <t>Опрос (анкетирование) пациента по теме ЗОЖ</t>
  </si>
  <si>
    <t>центр здоровья</t>
  </si>
  <si>
    <t>A01.30.026.002</t>
  </si>
  <si>
    <t>Опрос (анкетирование) пациента по вопросам питания</t>
  </si>
  <si>
    <t>A02.01.001.001</t>
  </si>
  <si>
    <t>Биоимпедансная спектроскопия</t>
  </si>
  <si>
    <t>A02.07.004</t>
  </si>
  <si>
    <t>Антропометрические исследования</t>
  </si>
  <si>
    <t>A02.02.003</t>
  </si>
  <si>
    <t>Измерение силы мышц кисти</t>
  </si>
  <si>
    <t>A02.30.007</t>
  </si>
  <si>
    <t>Определение содержания угарного газа (монооксида углерода) в выдыхаемом воздухе с помощью газоанализатора</t>
  </si>
  <si>
    <t>A12.09.002.001</t>
  </si>
  <si>
    <t>Исследование дыхательных объемов с применением лекарственных препаратов</t>
  </si>
  <si>
    <t>A12.09.005</t>
  </si>
  <si>
    <t>Пульсоксиметрия</t>
  </si>
  <si>
    <t>ВСЕГО</t>
  </si>
  <si>
    <t xml:space="preserve">Доля оплаты прерванных случаев </t>
  </si>
  <si>
    <t>Группа услуг</t>
  </si>
  <si>
    <t>Усредненный объем услуг</t>
  </si>
  <si>
    <t>Законченный случай</t>
  </si>
  <si>
    <t>Прерванный случай</t>
  </si>
  <si>
    <t>Минимальное количество услуг</t>
  </si>
  <si>
    <t>Коэф-т</t>
  </si>
  <si>
    <t>Блок 1</t>
  </si>
  <si>
    <t>×</t>
  </si>
  <si>
    <t>Услуги раздела 1</t>
  </si>
  <si>
    <t>Услуги раздела 2</t>
  </si>
  <si>
    <t>Блок 2</t>
  </si>
  <si>
    <t>»</t>
  </si>
  <si>
    <t>Раздел II. Индивидуальное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</t>
  </si>
  <si>
    <t>B04.070.003.002</t>
  </si>
  <si>
    <t xml:space="preserve">Индивидуальное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 </t>
  </si>
  <si>
    <t>804 н</t>
  </si>
  <si>
    <t>B04.070.003</t>
  </si>
  <si>
    <t xml:space="preserve">Индивидуальное углубленное профилактическое консультирование по коррекции факторов риска развития неинфекционных заболеваний первичное
</t>
  </si>
  <si>
    <t>A01.30.026</t>
  </si>
  <si>
    <t xml:space="preserve">Опрос (анкетирование) на выявление неинфекционных заболеваний и факторов риска их развития
</t>
  </si>
  <si>
    <t>Раздел III. Групповое углубленное профилактическое консультирование (взрослые)</t>
  </si>
  <si>
    <t>B04.070.005.001</t>
  </si>
  <si>
    <t>Групповое углубленное профилактическое консультирование (взрослые)</t>
  </si>
  <si>
    <t>Раздел IV. Групповое углубленное профилактическое консультирование с применением телемедицинских технологий (взрослые)</t>
  </si>
  <si>
    <t>B04.070.005.002</t>
  </si>
  <si>
    <t xml:space="preserve"> Групповое углубленное профилактическое консультирование с применением телемедицинских технологий (взрослые)</t>
  </si>
  <si>
    <t>к Дополнительному соглашению к Тарифному соглашению на 2025 год</t>
  </si>
  <si>
    <t>Раздел I. Первичная медико-санитарная помощь в амбулаторных условиях</t>
  </si>
  <si>
    <t>Действует с 01.03.2025</t>
  </si>
  <si>
    <t>Код структурного подразделения, которое может оказывать услугу</t>
  </si>
  <si>
    <t>Медицинская услуга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</si>
  <si>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</si>
  <si>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Тариф на 1 услугу</t>
    </r>
    <r>
      <rPr>
        <vertAlign val="superscript"/>
        <sz val="12"/>
        <rFont val="Cambria"/>
        <family val="1"/>
        <charset val="204"/>
        <scheme val="major"/>
      </rPr>
      <t>2</t>
    </r>
  </si>
  <si>
    <t>Примечание</t>
  </si>
  <si>
    <t>Код</t>
  </si>
  <si>
    <t>взрослые</t>
  </si>
  <si>
    <t>дети</t>
  </si>
  <si>
    <t>Консультативно-диагностический центр (отделение)</t>
  </si>
  <si>
    <t xml:space="preserve">Гастроэнтерология                                  </t>
  </si>
  <si>
    <t>B01.004.001</t>
  </si>
  <si>
    <t xml:space="preserve">Приём врача-гастроэнтеролога первичный </t>
  </si>
  <si>
    <t xml:space="preserve">Неврология                                         </t>
  </si>
  <si>
    <t>B01.023.001</t>
  </si>
  <si>
    <t xml:space="preserve">Приём врача-невролога первичный </t>
  </si>
  <si>
    <t xml:space="preserve">Пульмонология                                      </t>
  </si>
  <si>
    <t>B01.037.001</t>
  </si>
  <si>
    <t xml:space="preserve">Приём врача-пульмонолога первичный </t>
  </si>
  <si>
    <t xml:space="preserve">Ревматология                                       </t>
  </si>
  <si>
    <t>B01.040.001</t>
  </si>
  <si>
    <t xml:space="preserve">Приём врача-ревматолога первичный </t>
  </si>
  <si>
    <t>ИСКЛЮЧИТЬ с 01.01.2025</t>
  </si>
  <si>
    <t xml:space="preserve">Центр здоровья </t>
  </si>
  <si>
    <t>B01.047.001</t>
  </si>
  <si>
    <t xml:space="preserve">Приём врача-терапевта первичный </t>
  </si>
  <si>
    <t>комплексный медицинский осмотр</t>
  </si>
  <si>
    <t>комплексное посещение</t>
  </si>
  <si>
    <t>B01.070.002</t>
  </si>
  <si>
    <t>Приём врача по медицинской профилактике</t>
  </si>
  <si>
    <t>B01.031.001</t>
  </si>
  <si>
    <t>Приём врача-педиатра первичный</t>
  </si>
  <si>
    <t>ВКЛЮЧИТЬ с 01.01.2025</t>
  </si>
  <si>
    <t>Изменения в приложение 2.5 "Тарифы на посещение"</t>
  </si>
  <si>
    <t>Отделение (кабинет) медицинской профилактики</t>
  </si>
  <si>
    <t>ВКЛЮЧИТЬ с 01.03.2025</t>
  </si>
  <si>
    <t xml:space="preserve">Лечебное дело 
(средний медперсонал)                </t>
  </si>
  <si>
    <t>B04.012.001</t>
  </si>
  <si>
    <t>Школа для больных с сахарным диабетом</t>
  </si>
  <si>
    <t>школа здоровья</t>
  </si>
  <si>
    <t>161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</si>
  <si>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2.3</t>
    </r>
  </si>
  <si>
    <r>
      <t>Размер базового подушевого норматива финансирования 
первичной медико-санитарной помощи в амбулаторных условиях (БПНФ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), 
коэффициенты дифференциации 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, дифференцированные подушевые нормативы 
финансирования (ДПНФ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</t>
    </r>
  </si>
  <si>
    <t>№ п/п</t>
  </si>
  <si>
    <t>Медицинская организация</t>
  </si>
  <si>
    <t>Численность прикреплённого населения на 01.12.2024</t>
  </si>
  <si>
    <r>
      <t>БПНФ</t>
    </r>
    <r>
      <rPr>
        <vertAlign val="subscript"/>
        <sz val="12"/>
        <color indexed="8"/>
        <rFont val="Cambria"/>
        <family val="1"/>
        <charset val="204"/>
        <scheme val="major"/>
      </rPr>
      <t>АПП</t>
    </r>
  </si>
  <si>
    <r>
      <t>Коэффициенты дифференциации БПНФ</t>
    </r>
    <r>
      <rPr>
        <vertAlign val="subscript"/>
        <sz val="12"/>
        <color theme="1"/>
        <rFont val="Cambria"/>
        <family val="1"/>
        <charset val="204"/>
        <scheme val="major"/>
      </rPr>
      <t>АПП</t>
    </r>
  </si>
  <si>
    <r>
      <t>ДПНФ</t>
    </r>
    <r>
      <rPr>
        <vertAlign val="subscript"/>
        <sz val="11"/>
        <color indexed="8"/>
        <rFont val="Cambria"/>
        <family val="1"/>
        <charset val="204"/>
      </rPr>
      <t>АПП</t>
    </r>
  </si>
  <si>
    <t>в том числе</t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</si>
  <si>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ПВ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</si>
  <si>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УР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</si>
  <si>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ОТ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</si>
  <si>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ЗП</t>
    </r>
  </si>
  <si>
    <t>Всего</t>
  </si>
  <si>
    <t>в т.ч. взрослые</t>
  </si>
  <si>
    <t>ГОБУЗ "МОКБ"</t>
  </si>
  <si>
    <t>041</t>
  </si>
  <si>
    <t>ГОБУЗ "Апатитско-Кировская ЦРБ"</t>
  </si>
  <si>
    <t>007</t>
  </si>
  <si>
    <t>ГОБУЗ "Кандалакшская ЦРБ"</t>
  </si>
  <si>
    <t>009</t>
  </si>
  <si>
    <t>ГОБУЗ "Кольская ЦРБ"</t>
  </si>
  <si>
    <t>013</t>
  </si>
  <si>
    <t>ГОБУЗ "Ловозерская ЦРБ"</t>
  </si>
  <si>
    <t>014</t>
  </si>
  <si>
    <t>ГОБУЗ "Мончегорская ЦРБ"</t>
  </si>
  <si>
    <t>045</t>
  </si>
  <si>
    <t>ГОБУЗ "Оленегорская ЦРБ"</t>
  </si>
  <si>
    <t>046</t>
  </si>
  <si>
    <t>ГОБУЗ "Печенгская ЦРБ"</t>
  </si>
  <si>
    <t>010</t>
  </si>
  <si>
    <t>ГОБУЗ "ЦРБ ЗАТО г. Североморск"</t>
  </si>
  <si>
    <t>008</t>
  </si>
  <si>
    <t>ГОАУЗ "МОМЦ"</t>
  </si>
  <si>
    <t>ГОБУЗ "ДП № 1"</t>
  </si>
  <si>
    <t>098</t>
  </si>
  <si>
    <t>ГОБУЗ "ДП № 4"</t>
  </si>
  <si>
    <t>109</t>
  </si>
  <si>
    <t>ГОБУЗ "ДП № 5"</t>
  </si>
  <si>
    <t>152</t>
  </si>
  <si>
    <t>ФГБУЗ "ММЦ" ФМБА</t>
  </si>
  <si>
    <t>030</t>
  </si>
  <si>
    <t>ФГБУЗ "МСЧ № 118" ФМБА</t>
  </si>
  <si>
    <t>037</t>
  </si>
  <si>
    <t>ФГБУЗ "ЦМСЧ № 120" ФМБА</t>
  </si>
  <si>
    <t>038</t>
  </si>
  <si>
    <t>ФГБУН "КНЦ РАН"</t>
  </si>
  <si>
    <t>050</t>
  </si>
  <si>
    <t>ФКУЗ "МСЧ МВД"</t>
  </si>
  <si>
    <t>168</t>
  </si>
  <si>
    <t xml:space="preserve">ЧУЗ "ПК РЖД" г. Мурманск </t>
  </si>
  <si>
    <t>051</t>
  </si>
  <si>
    <t>Приемы (осмотры, консультации) специалистов Центра здоровья</t>
  </si>
  <si>
    <t>Простые медицинские услуги, применяемые в составе комплекса</t>
  </si>
  <si>
    <t>Приложение № 1</t>
  </si>
  <si>
    <t>Перечень принятых сокращений наименований медицинских организаций, 
участвующих в реализации ТПОМС</t>
  </si>
  <si>
    <t>Наименование медицинской организации (МО)</t>
  </si>
  <si>
    <t>Принятое сокращение</t>
  </si>
  <si>
    <t>Местонахождение МО</t>
  </si>
  <si>
    <t>Код МО</t>
  </si>
  <si>
    <t xml:space="preserve">Период участия 
в ТПОМС </t>
  </si>
  <si>
    <t>начало</t>
  </si>
  <si>
    <t>окончание</t>
  </si>
  <si>
    <t>2</t>
  </si>
  <si>
    <t>3</t>
  </si>
  <si>
    <t>4</t>
  </si>
  <si>
    <t>I</t>
  </si>
  <si>
    <t>Государственные областные учреждения здравоохранения:</t>
  </si>
  <si>
    <t>1</t>
  </si>
  <si>
    <t>ГОБУЗ "Мурманская областная клиническая больница имени П.А. Баяндина"</t>
  </si>
  <si>
    <t>г. Мурманск</t>
  </si>
  <si>
    <t>ГОБУЗ "Мурманская областная детская клиническая больница"</t>
  </si>
  <si>
    <t>ГОБУЗ "МОДКБ"</t>
  </si>
  <si>
    <t>033</t>
  </si>
  <si>
    <t>ГОБУЗ "Мурманский областной клинический многопрофильный центр"</t>
  </si>
  <si>
    <t>ГОБУЗ "МОКМЦ"</t>
  </si>
  <si>
    <t>029</t>
  </si>
  <si>
    <t>ГОБУЗ "Мурманский областной онкологический диспансер"</t>
  </si>
  <si>
    <t>ГОБУЗ "МООД"</t>
  </si>
  <si>
    <t>035</t>
  </si>
  <si>
    <t>5</t>
  </si>
  <si>
    <t>062</t>
  </si>
  <si>
    <t>6</t>
  </si>
  <si>
    <t>ГОАУЗ "Мурманский областной лечебно-реабилитационный центр"</t>
  </si>
  <si>
    <t>ГОАУЗ "МОЛРЦ"</t>
  </si>
  <si>
    <t>036</t>
  </si>
  <si>
    <t>7</t>
  </si>
  <si>
    <t>ГОБУЗ "Медицинский центр "Белая роза"</t>
  </si>
  <si>
    <t>ГОБУЗ "МЦ "Белая роза"</t>
  </si>
  <si>
    <t>456</t>
  </si>
  <si>
    <t>8</t>
  </si>
  <si>
    <t>ГОБУЗ "Апатитско-Кировская центральная районная больница"</t>
  </si>
  <si>
    <t>г. Апатиты</t>
  </si>
  <si>
    <t>9</t>
  </si>
  <si>
    <t>ГОБУЗ "Кандалакшская центральная районная больница"</t>
  </si>
  <si>
    <t>г. Кандалакша</t>
  </si>
  <si>
    <t>10</t>
  </si>
  <si>
    <t>ГОБУЗ "Кольская центральная районная больница"</t>
  </si>
  <si>
    <t>г. Кола</t>
  </si>
  <si>
    <t>11</t>
  </si>
  <si>
    <t>ГОБУЗ "Ловозерская центральная районная больница"</t>
  </si>
  <si>
    <t>пгт. Ревда</t>
  </si>
  <si>
    <t>12</t>
  </si>
  <si>
    <t>ГОБУЗ "Мончегорская центральная районная больница"</t>
  </si>
  <si>
    <t>г. Мончегорск</t>
  </si>
  <si>
    <t>13</t>
  </si>
  <si>
    <t>ГОБУЗ "Оленегорская центральная районная больница"</t>
  </si>
  <si>
    <t>г. Оленегорск</t>
  </si>
  <si>
    <t>14</t>
  </si>
  <si>
    <t>ГОБУЗ "Печенгская центральная районная больница"</t>
  </si>
  <si>
    <t>пгт. Никель</t>
  </si>
  <si>
    <t>15</t>
  </si>
  <si>
    <t>ГОБУЗ "Центральная районная больница ЗАТО г. Североморск"</t>
  </si>
  <si>
    <t>ЗАТО г. Североморск</t>
  </si>
  <si>
    <t>16</t>
  </si>
  <si>
    <t>ГОБУЗ "Мурманская городская поликлиника № 1"</t>
  </si>
  <si>
    <t>ГОБУЗ "ГП № 1"</t>
  </si>
  <si>
    <t>101</t>
  </si>
  <si>
    <t>17</t>
  </si>
  <si>
    <t>ГОБУЗ "Мурманская городская поликлиника № 2"</t>
  </si>
  <si>
    <t>ГОБУЗ "ГП № 2"</t>
  </si>
  <si>
    <t>102</t>
  </si>
  <si>
    <t>18</t>
  </si>
  <si>
    <t>ГОБУЗ "Мурманская городская детская поликлиника № 1"</t>
  </si>
  <si>
    <t>19</t>
  </si>
  <si>
    <t>ГОБУЗ "Мурманская городская детская поликлиника № 4"</t>
  </si>
  <si>
    <t>20</t>
  </si>
  <si>
    <t>ГОБУЗ "Мурманская городская детская поликлиника № 5"</t>
  </si>
  <si>
    <t>21</t>
  </si>
  <si>
    <t>ГОАУЗ "Мурманская областная стоматологическая поликлиника"</t>
  </si>
  <si>
    <t>ГОАУЗ "МОСП"</t>
  </si>
  <si>
    <t>121</t>
  </si>
  <si>
    <t>22</t>
  </si>
  <si>
    <t>ГОАУЗ "Апатитская стоматологическая поликлиника"</t>
  </si>
  <si>
    <t>ГОАУЗ "Апатитская СП"</t>
  </si>
  <si>
    <t>111</t>
  </si>
  <si>
    <t>23</t>
  </si>
  <si>
    <t>ГОАУЗ "Мурманская областная межрайонная стоматологическая поликлиника"</t>
  </si>
  <si>
    <t>ГОАУЗ "МОМСП"</t>
  </si>
  <si>
    <t>039</t>
  </si>
  <si>
    <t>24</t>
  </si>
  <si>
    <t>ГОБУЗ "Мурманская областная станция скорой медицинской помощи"</t>
  </si>
  <si>
    <t>ГОБУЗ "МОССМП"</t>
  </si>
  <si>
    <t>419</t>
  </si>
  <si>
    <t>II</t>
  </si>
  <si>
    <t>Федеральные учреждения:</t>
  </si>
  <si>
    <t>25</t>
  </si>
  <si>
    <t>ФГБУЗ "Мурманский многопрофильный центр имени Н.И. Пирогова Федерального медико-биологического агентства"</t>
  </si>
  <si>
    <t>26</t>
  </si>
  <si>
    <t>ФГБУЗ "Медико-санитарная часть № 118 Федерального медико-биологического агентства"</t>
  </si>
  <si>
    <t>г. Полярные Зори</t>
  </si>
  <si>
    <t>27</t>
  </si>
  <si>
    <t>ФГБУЗ "Центральная медико-санитарная часть № 120 Федерального медико-биологического агентства"</t>
  </si>
  <si>
    <t>г. Снежногорск, ЗАТО Александровск</t>
  </si>
  <si>
    <t>28</t>
  </si>
  <si>
    <t>ФГБУН Федеральный исследовательский центр "Кольский научный центр Российской академии наук"</t>
  </si>
  <si>
    <t>29</t>
  </si>
  <si>
    <t>ФКУЗ "Медико-санитарная часть МВД РФ по Мурманской области"</t>
  </si>
  <si>
    <t>30</t>
  </si>
  <si>
    <t>ФГКУ "1469 Военно-морской клинический госпиталь" Министерства обороны Российской Федерации</t>
  </si>
  <si>
    <t xml:space="preserve">ФГКУ "1469 ВМКГ" </t>
  </si>
  <si>
    <t>182</t>
  </si>
  <si>
    <t>31</t>
  </si>
  <si>
    <t>ФБУН "Северо-Западный научный центр гигиены и общественного здоровья" филиал "Научно-исследовательская лаборатория Федерального бюджетного учреждения науки "Северо-западный научный центр гигиены и общественного здоровья"</t>
  </si>
  <si>
    <t>ФБУН "Центр гигиены"</t>
  </si>
  <si>
    <t>г. Кировск</t>
  </si>
  <si>
    <t>043</t>
  </si>
  <si>
    <t>III</t>
  </si>
  <si>
    <t>Негосударственные медицинские организации:</t>
  </si>
  <si>
    <t>32</t>
  </si>
  <si>
    <t>ЧУЗ "Поликлиника "РЖД-Медицина" города Мурманск"</t>
  </si>
  <si>
    <t>33</t>
  </si>
  <si>
    <t>ООО СГК "Изовела"</t>
  </si>
  <si>
    <t>069</t>
  </si>
  <si>
    <t>34</t>
  </si>
  <si>
    <t>ООО "Санаторий-профилакторий "Ковдорский"</t>
  </si>
  <si>
    <t>ООО "Санаторий Ковдорский"</t>
  </si>
  <si>
    <t>г. Ковдор</t>
  </si>
  <si>
    <t>070</t>
  </si>
  <si>
    <t>35</t>
  </si>
  <si>
    <t>ООО "Офтальмологический центр Мурманской области"</t>
  </si>
  <si>
    <t>ООО "ОЦМО"</t>
  </si>
  <si>
    <t>001</t>
  </si>
  <si>
    <t>36</t>
  </si>
  <si>
    <t>ООО "Фрезениус Нефрокеа"</t>
  </si>
  <si>
    <t>073</t>
  </si>
  <si>
    <t>37</t>
  </si>
  <si>
    <t>ООО "Дальневосточная медицинская компания"</t>
  </si>
  <si>
    <t>ООО "ДМК"</t>
  </si>
  <si>
    <t>428</t>
  </si>
  <si>
    <t>38</t>
  </si>
  <si>
    <t>ООО "Виктория - М"</t>
  </si>
  <si>
    <t>431</t>
  </si>
  <si>
    <t>39</t>
  </si>
  <si>
    <t>ООО "Центр инновационной эмбриологии и репродуктологии "ЭмбриЛайф"</t>
  </si>
  <si>
    <t>ООО "ЦИЭР "ЭмбриЛайф"</t>
  </si>
  <si>
    <t>199</t>
  </si>
  <si>
    <t>40</t>
  </si>
  <si>
    <t>ООО "Александрия"</t>
  </si>
  <si>
    <t>093</t>
  </si>
  <si>
    <t>41</t>
  </si>
  <si>
    <t>ООО "ЛДЦ МИБС - Мурманск"</t>
  </si>
  <si>
    <t>ООО "ЛДЦ МИБС"</t>
  </si>
  <si>
    <t>091</t>
  </si>
  <si>
    <t>42</t>
  </si>
  <si>
    <t>ООО "МРТ-Эксперт Мурманск"</t>
  </si>
  <si>
    <t>ООО "МРТ-Эксперт"</t>
  </si>
  <si>
    <t>097</t>
  </si>
  <si>
    <t>43</t>
  </si>
  <si>
    <t>ООО "МЕДСКАН"</t>
  </si>
  <si>
    <t>452</t>
  </si>
  <si>
    <t>44</t>
  </si>
  <si>
    <t>ООО "Колабыт"</t>
  </si>
  <si>
    <t>089</t>
  </si>
  <si>
    <t>45</t>
  </si>
  <si>
    <t>ООО "Добрый доктор"</t>
  </si>
  <si>
    <t>405</t>
  </si>
  <si>
    <t>46</t>
  </si>
  <si>
    <t>ООО "Корпоративный центр здоровья «Норникель"</t>
  </si>
  <si>
    <t>ООО "КЦЗ "Норникель"</t>
  </si>
  <si>
    <t>087</t>
  </si>
  <si>
    <t>ГОАУЗ "Мурманский областной медицинский центр"</t>
  </si>
  <si>
    <t>Действует с 18.03.2025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</si>
  <si>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1</t>
    </r>
  </si>
  <si>
    <t>ПЕРЕЧЕНЬ
медицинских организаций (структурных подразделений), 
оказывающих первичную медико-санитарную помощь в амбулаторных условиях</t>
  </si>
  <si>
    <t xml:space="preserve">Раздел I. Перечень медицинских организаций, 
оказывающих первичную медико-санитарную помощь в амбулаторных условиях, 
в том числе по территориально-участковому принципу
</t>
  </si>
  <si>
    <t>Медицинская организация (МО)</t>
  </si>
  <si>
    <t>Оказание медицинской помощи по территориально-участковому принципу</t>
  </si>
  <si>
    <t>взрослое население</t>
  </si>
  <si>
    <t>детское население</t>
  </si>
  <si>
    <t>√</t>
  </si>
  <si>
    <t>-</t>
  </si>
  <si>
    <t>_______________________________________________</t>
  </si>
  <si>
    <t>Приложение № 2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</si>
  <si>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2.1</t>
    </r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</si>
  <si>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</si>
  <si>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</si>
  <si>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</si>
  <si>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</si>
  <si>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</si>
  <si>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</si>
  <si>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</si>
  <si>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rFont val="Cambria"/>
        <family val="1"/>
        <charset val="204"/>
        <scheme val="major"/>
      </rPr>
      <t>ФАП</t>
    </r>
  </si>
  <si>
    <t>в т.ч. отдельный повышающий коэффициент, рассчитываемый с учётом доли женщин репродуктивного возраста в численности прикреплённого населения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</si>
  <si>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</si>
  <si>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>Период работы в 2025 году, месяцев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</si>
  <si>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с учётом периода работы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</si>
  <si>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</si>
  <si>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Район / 
городской округ</t>
  </si>
  <si>
    <t>Населенный пункт</t>
  </si>
  <si>
    <t>Мурманская область</t>
  </si>
  <si>
    <t>1.1</t>
  </si>
  <si>
    <t>н.п. Титан</t>
  </si>
  <si>
    <t>IV - от 1501 до 2000 жителей</t>
  </si>
  <si>
    <t>есть</t>
  </si>
  <si>
    <t>не соответствует</t>
  </si>
  <si>
    <t>1.2</t>
  </si>
  <si>
    <t>н.п. Коашва</t>
  </si>
  <si>
    <t>III - от 901 до 1500 жителей</t>
  </si>
  <si>
    <t>2.1</t>
  </si>
  <si>
    <t>Кандалакшский р-н</t>
  </si>
  <si>
    <t xml:space="preserve">с. Лувеньга </t>
  </si>
  <si>
    <t>II - от 101 до 900 жителей</t>
  </si>
  <si>
    <t>2.2</t>
  </si>
  <si>
    <t xml:space="preserve">н.п. Белое море </t>
  </si>
  <si>
    <t>соответствует</t>
  </si>
  <si>
    <t>2.3</t>
  </si>
  <si>
    <t>Терский р-н</t>
  </si>
  <si>
    <t>с. Варзуга</t>
  </si>
  <si>
    <t>2.4</t>
  </si>
  <si>
    <t>н.п. Зареченск</t>
  </si>
  <si>
    <t>2.5</t>
  </si>
  <si>
    <t>н.п. Лесозаводский</t>
  </si>
  <si>
    <t>2.6</t>
  </si>
  <si>
    <t>с. Ковдозеро</t>
  </si>
  <si>
    <t>2.7</t>
  </si>
  <si>
    <t xml:space="preserve">с. Чаваньга </t>
  </si>
  <si>
    <t>2.8</t>
  </si>
  <si>
    <t xml:space="preserve">с. Чапома </t>
  </si>
  <si>
    <t>I - до 100 жителей</t>
  </si>
  <si>
    <t>2.9</t>
  </si>
  <si>
    <t>с. Кузомень</t>
  </si>
  <si>
    <t>3.1</t>
  </si>
  <si>
    <t>Кольский район</t>
  </si>
  <si>
    <t>п.г.т. Мурмаши</t>
  </si>
  <si>
    <t>3.2</t>
  </si>
  <si>
    <t>н.п. Шонгуй</t>
  </si>
  <si>
    <t>3.3</t>
  </si>
  <si>
    <t>с. Ура-Губа</t>
  </si>
  <si>
    <t>3.4</t>
  </si>
  <si>
    <t>с. Минькино</t>
  </si>
  <si>
    <t>3.5</t>
  </si>
  <si>
    <t>н.п. Мишуково</t>
  </si>
  <si>
    <t>3.6</t>
  </si>
  <si>
    <t>п. Туманный</t>
  </si>
  <si>
    <t>3.7</t>
  </si>
  <si>
    <t>ж.-д. ст. Лопарская</t>
  </si>
  <si>
    <t>3.8</t>
  </si>
  <si>
    <t>н.п. Килпъявр</t>
  </si>
  <si>
    <t>3.9</t>
  </si>
  <si>
    <t>ж.-д. ст. Магнетиты</t>
  </si>
  <si>
    <t>4.1</t>
  </si>
  <si>
    <t>Ловозерский р-н</t>
  </si>
  <si>
    <t>с. Краснощелье</t>
  </si>
  <si>
    <t>ГОАУЗ "Мончегорская ЦРБ"</t>
  </si>
  <si>
    <t>5.1</t>
  </si>
  <si>
    <t>Ковдорский р-н</t>
  </si>
  <si>
    <t>н.п. Лейпи</t>
  </si>
  <si>
    <t>5.2</t>
  </si>
  <si>
    <t>с. Ёна</t>
  </si>
  <si>
    <t>6.1</t>
  </si>
  <si>
    <t>Печенгский р-н</t>
  </si>
  <si>
    <t>п. Корзуново</t>
  </si>
  <si>
    <t>6.2</t>
  </si>
  <si>
    <t>нп. Спутник</t>
  </si>
  <si>
    <t>6.3</t>
  </si>
  <si>
    <t>нп. Лиинахамари</t>
  </si>
  <si>
    <t>6.4</t>
  </si>
  <si>
    <t>п. Раякоски</t>
  </si>
  <si>
    <t>ГОБУЗ "ЦРБ ЗАТО г.Североморск"</t>
  </si>
  <si>
    <t>7.1</t>
  </si>
  <si>
    <t>п. Щукозеро</t>
  </si>
  <si>
    <t>Приложение № 3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</si>
  <si>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2.2</t>
    </r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</si>
  <si>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</si>
  <si>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</si>
  <si>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</si>
  <si>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</si>
  <si>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</si>
  <si>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</si>
  <si>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>ПЕРЕЧЕНЬ
медицинских организаций, 
оказывающих медицинскую помощь в условиях дневных стационаров и (или) стационарных условиях</t>
  </si>
  <si>
    <t>Наименование медицинской организации</t>
  </si>
  <si>
    <t>Виды и условия оказания медицинской помощи</t>
  </si>
  <si>
    <t>БПОМС</t>
  </si>
  <si>
    <t>СвБПОМС</t>
  </si>
  <si>
    <t>Медицинская помощь в условиях дневных стационаров</t>
  </si>
  <si>
    <t>Медицинская помощь в стационарных условиях</t>
  </si>
  <si>
    <t>Первичная 
медико-санитарная помощь в условиях дневных стационаров</t>
  </si>
  <si>
    <t>Первичная медико-санитарная</t>
  </si>
  <si>
    <t>Специали-зированная</t>
  </si>
  <si>
    <t>в том числе высоко-технологичная</t>
  </si>
  <si>
    <t>Паллиативная</t>
  </si>
  <si>
    <t>√*</t>
  </si>
  <si>
    <t>√**</t>
  </si>
  <si>
    <t>*</t>
  </si>
  <si>
    <t>В соответствии с приказом Министерства здравоохранения Мурманской области от 01.06.2015 №277</t>
  </si>
  <si>
    <t xml:space="preserve">** </t>
  </si>
  <si>
    <t>услуги с применением методов заместительной почечной терапии, оказываемые стационарным пациентам</t>
  </si>
  <si>
    <t>Приложение № 10</t>
  </si>
  <si>
    <t xml:space="preserve">консультация с быстрым в/в введением ГИБП </t>
  </si>
  <si>
    <t xml:space="preserve">консультация с медленным в/в введением ГИБП </t>
  </si>
  <si>
    <t>Тариф не включает стоимость ГИБП</t>
  </si>
  <si>
    <t>от 20.03.2025 № 03/2025</t>
  </si>
  <si>
    <r>
      <t xml:space="preserve">______________________________________  </t>
    </r>
    <r>
      <rPr>
        <sz val="14"/>
        <rFont val="Cambria"/>
        <family val="1"/>
        <charset val="204"/>
      </rPr>
      <t>»</t>
    </r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</si>
  <si>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3.1</t>
    </r>
  </si>
  <si>
    <t>консультация с введением ГИБП шприц-ручкой</t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</si>
</sst>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000000"/>
    <numFmt numFmtId="168" formatCode="#,##0.00000"/>
    <numFmt numFmtId="169" formatCode="0.0000"/>
  </numFmts>
  <fonts count="72"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mbria"/>
      <family val="1"/>
      <charset val="204"/>
    </font>
    <font>
      <sz val="12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2"/>
      <charset val="204"/>
    </font>
    <font>
      <sz val="14"/>
      <color theme="1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b/>
      <sz val="14"/>
      <color theme="3" tint="0.39997558519241921"/>
      <name val="Cambria"/>
      <family val="1"/>
      <charset val="204"/>
      <scheme val="major"/>
    </font>
    <font>
      <i/>
      <sz val="16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4"/>
      <name val="Cambria"/>
      <family val="1"/>
      <charset val="204"/>
    </font>
    <font>
      <sz val="10"/>
      <color theme="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4"/>
      <color theme="1"/>
      <name val="Cambria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sz val="10"/>
      <color indexed="8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sz val="10"/>
      <color theme="1"/>
      <name val="Times New Roman"/>
      <family val="2"/>
      <charset val="204"/>
    </font>
    <font>
      <i/>
      <sz val="16"/>
      <name val="Cambria"/>
      <family val="1"/>
      <charset val="204"/>
    </font>
    <font>
      <vertAlign val="superscript"/>
      <sz val="12"/>
      <name val="Cambria"/>
      <family val="1"/>
      <charset val="204"/>
      <scheme val="major"/>
    </font>
    <font>
      <sz val="14"/>
      <name val="Times New Roman"/>
      <family val="2"/>
      <charset val="204"/>
    </font>
    <font>
      <sz val="12"/>
      <name val="Times New Roman"/>
      <family val="2"/>
      <charset val="204"/>
    </font>
    <font>
      <sz val="10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sz val="10"/>
      <name val="Times New Roman"/>
      <family val="2"/>
      <charset val="204"/>
    </font>
    <font>
      <b/>
      <sz val="12"/>
      <name val="Cambria"/>
      <family val="1"/>
      <charset val="204"/>
    </font>
    <font>
      <b/>
      <sz val="12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FF0000"/>
      <name val="Cambria"/>
      <family val="1"/>
      <charset val="204"/>
    </font>
    <font>
      <b/>
      <sz val="12"/>
      <color theme="3" tint="0.39997558519241921"/>
      <name val="Cambria"/>
      <family val="1"/>
      <charset val="204"/>
    </font>
    <font>
      <sz val="10"/>
      <name val="Cambria"/>
      <family val="1"/>
      <charset val="204"/>
    </font>
    <font>
      <b/>
      <vertAlign val="subscript"/>
      <sz val="14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vertAlign val="subscript"/>
      <sz val="12"/>
      <color indexed="8"/>
      <name val="Cambria"/>
      <family val="1"/>
      <charset val="204"/>
      <scheme val="major"/>
    </font>
    <font>
      <vertAlign val="subscript"/>
      <sz val="12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</font>
    <font>
      <vertAlign val="subscript"/>
      <sz val="11"/>
      <color indexed="8"/>
      <name val="Cambria"/>
      <family val="1"/>
      <charset val="204"/>
    </font>
    <font>
      <sz val="14"/>
      <color theme="1"/>
      <name val="Cambria"/>
      <family val="1"/>
      <charset val="204"/>
    </font>
    <font>
      <b/>
      <sz val="16"/>
      <color theme="1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Cambria"/>
      <family val="1"/>
      <charset val="204"/>
      <scheme val="major"/>
    </font>
    <font>
      <sz val="14"/>
      <color indexed="8"/>
      <name val="Cambria"/>
      <family val="1"/>
      <charset val="204"/>
      <scheme val="major"/>
    </font>
    <font>
      <sz val="13"/>
      <color theme="1"/>
      <name val="Cambria"/>
      <family val="1"/>
      <charset val="204"/>
      <scheme val="major"/>
    </font>
    <font>
      <b/>
      <sz val="14"/>
      <color theme="1"/>
      <name val="Calibri"/>
      <family val="2"/>
      <charset val="204"/>
    </font>
    <font>
      <sz val="13"/>
      <name val="Cambria"/>
      <family val="1"/>
      <charset val="204"/>
      <scheme val="major"/>
    </font>
    <font>
      <b/>
      <sz val="14"/>
      <name val="Calibri"/>
      <family val="2"/>
      <charset val="204"/>
    </font>
    <font>
      <i/>
      <sz val="12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vertAlign val="subscript"/>
      <sz val="11"/>
      <name val="Cambria"/>
      <family val="1"/>
      <charset val="204"/>
      <scheme val="major"/>
    </font>
    <font>
      <b/>
      <sz val="11"/>
      <name val="Calibri"/>
      <family val="2"/>
      <charset val="204"/>
    </font>
    <font>
      <i/>
      <sz val="11"/>
      <name val="Cambria"/>
      <family val="1"/>
      <charset val="204"/>
      <scheme val="major"/>
    </font>
    <font>
      <b/>
      <sz val="16"/>
      <name val="Calibri"/>
      <family val="2"/>
      <charset val="204"/>
    </font>
    <font>
      <i/>
      <sz val="11"/>
      <color theme="1"/>
      <name val="Cambria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1"/>
      <color theme="1"/>
      <name val="Cambria"/>
      <family val="1"/>
      <charset val="204"/>
      <scheme val="major"/>
    </font>
    <font>
      <sz val="12"/>
      <color rgb="FFFF0000"/>
      <name val="Cambria"/>
      <family val="1"/>
      <charset val="204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4E1CE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3">
    <xf numFmtId="0" fontId="0" fillId="0" borderId="0"/>
    <xf numFmtId="0" fontId="2" fillId="0" borderId="0"/>
    <xf numFmtId="0" fontId="8" fillId="0" borderId="0"/>
    <xf numFmtId="0" fontId="4" fillId="0" borderId="0"/>
    <xf numFmtId="0" fontId="4" fillId="0" borderId="0">
      <alignment vertical="top"/>
    </xf>
    <xf numFmtId="0" fontId="4" fillId="0" borderId="0"/>
    <xf numFmtId="0" fontId="19" fillId="0" borderId="0"/>
    <xf numFmtId="165" fontId="2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1" fillId="0" borderId="0"/>
    <xf numFmtId="0" fontId="2" fillId="0" borderId="0"/>
    <xf numFmtId="0" fontId="8" fillId="0" borderId="0"/>
    <xf numFmtId="0" fontId="20" fillId="0" borderId="0">
      <alignment vertical="top"/>
    </xf>
    <xf numFmtId="0" fontId="8" fillId="0" borderId="0"/>
    <xf numFmtId="0" fontId="2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3" fillId="0" borderId="0">
      <alignment vertical="top"/>
    </xf>
    <xf numFmtId="0" fontId="22" fillId="0" borderId="0"/>
    <xf numFmtId="0" fontId="20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0" fillId="0" borderId="0">
      <alignment vertical="top"/>
    </xf>
    <xf numFmtId="0" fontId="4" fillId="0" borderId="0"/>
    <xf numFmtId="9" fontId="2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28" fillId="0" borderId="0"/>
    <xf numFmtId="0" fontId="2" fillId="0" borderId="0"/>
    <xf numFmtId="0" fontId="19" fillId="0" borderId="0"/>
    <xf numFmtId="0" fontId="20" fillId="0" borderId="0"/>
    <xf numFmtId="0" fontId="23" fillId="0" borderId="0"/>
    <xf numFmtId="0" fontId="23" fillId="0" borderId="0"/>
    <xf numFmtId="0" fontId="39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4" fillId="0" borderId="0"/>
  </cellStyleXfs>
  <cellXfs count="388">
    <xf numFmtId="0" fontId="0" fillId="0" borderId="0" xfId="0"/>
    <xf numFmtId="0" fontId="3" fillId="0" borderId="0" xfId="1" applyFont="1"/>
    <xf numFmtId="0" fontId="3" fillId="0" borderId="0" xfId="1" applyFont="1" applyAlignment="1">
      <alignment wrapText="1"/>
    </xf>
    <xf numFmtId="0" fontId="3" fillId="0" borderId="0" xfId="1" applyFont="1" applyFill="1"/>
    <xf numFmtId="0" fontId="6" fillId="0" borderId="0" xfId="1" applyFont="1"/>
    <xf numFmtId="0" fontId="7" fillId="0" borderId="0" xfId="1" applyFont="1" applyAlignment="1">
      <alignment horizontal="right"/>
    </xf>
    <xf numFmtId="0" fontId="7" fillId="0" borderId="0" xfId="2" applyFont="1" applyBorder="1" applyAlignment="1">
      <alignment horizontal="right"/>
    </xf>
    <xf numFmtId="0" fontId="2" fillId="0" borderId="0" xfId="1"/>
    <xf numFmtId="0" fontId="9" fillId="0" borderId="0" xfId="1" applyFont="1" applyAlignment="1">
      <alignment horizontal="right"/>
    </xf>
    <xf numFmtId="0" fontId="9" fillId="0" borderId="0" xfId="2" applyFont="1" applyBorder="1" applyAlignment="1">
      <alignment horizontal="right"/>
    </xf>
    <xf numFmtId="0" fontId="9" fillId="0" borderId="0" xfId="3" applyFont="1" applyBorder="1"/>
    <xf numFmtId="0" fontId="3" fillId="0" borderId="0" xfId="1" applyFont="1" applyAlignment="1">
      <alignment horizontal="justify" vertical="center"/>
    </xf>
    <xf numFmtId="0" fontId="13" fillId="0" borderId="1" xfId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49" fontId="15" fillId="2" borderId="2" xfId="5" applyNumberFormat="1" applyFont="1" applyFill="1" applyBorder="1" applyAlignment="1">
      <alignment horizontal="center" vertical="center"/>
    </xf>
    <xf numFmtId="49" fontId="15" fillId="2" borderId="2" xfId="5" applyNumberFormat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/>
    </xf>
    <xf numFmtId="0" fontId="14" fillId="0" borderId="2" xfId="1" applyFont="1" applyBorder="1" applyAlignment="1">
      <alignment horizontal="center"/>
    </xf>
    <xf numFmtId="0" fontId="15" fillId="0" borderId="2" xfId="1" applyFont="1" applyFill="1" applyBorder="1" applyAlignment="1">
      <alignment horizontal="center" vertical="center"/>
    </xf>
    <xf numFmtId="0" fontId="6" fillId="0" borderId="0" xfId="1" applyFont="1" applyFill="1"/>
    <xf numFmtId="0" fontId="15" fillId="0" borderId="3" xfId="1" applyFont="1" applyFill="1" applyBorder="1" applyAlignment="1">
      <alignment horizontal="center" vertical="center"/>
    </xf>
    <xf numFmtId="1" fontId="15" fillId="0" borderId="3" xfId="2" applyNumberFormat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>
      <alignment horizontal="center" vertical="center"/>
    </xf>
    <xf numFmtId="3" fontId="13" fillId="0" borderId="2" xfId="2" applyNumberFormat="1" applyFont="1" applyFill="1" applyBorder="1" applyAlignment="1">
      <alignment horizontal="center" vertical="center"/>
    </xf>
    <xf numFmtId="4" fontId="13" fillId="0" borderId="2" xfId="2" applyNumberFormat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vertical="center"/>
    </xf>
    <xf numFmtId="1" fontId="15" fillId="0" borderId="0" xfId="2" applyNumberFormat="1" applyFont="1" applyFill="1" applyBorder="1" applyAlignment="1">
      <alignment horizontal="center" vertical="center"/>
    </xf>
    <xf numFmtId="4" fontId="15" fillId="0" borderId="0" xfId="2" applyNumberFormat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 wrapText="1"/>
    </xf>
    <xf numFmtId="0" fontId="14" fillId="0" borderId="13" xfId="1" applyFont="1" applyBorder="1" applyAlignment="1">
      <alignment horizontal="left"/>
    </xf>
    <xf numFmtId="1" fontId="15" fillId="0" borderId="2" xfId="2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0" xfId="1" applyFont="1" applyFill="1"/>
    <xf numFmtId="0" fontId="15" fillId="0" borderId="13" xfId="1" applyFont="1" applyFill="1" applyBorder="1" applyAlignment="1">
      <alignment horizontal="left" vertical="center" wrapText="1"/>
    </xf>
    <xf numFmtId="0" fontId="15" fillId="0" borderId="13" xfId="1" applyFont="1" applyFill="1" applyBorder="1" applyAlignment="1">
      <alignment horizontal="left" vertical="center"/>
    </xf>
    <xf numFmtId="0" fontId="15" fillId="0" borderId="2" xfId="1" applyFont="1" applyFill="1" applyBorder="1" applyAlignment="1">
      <alignment horizontal="left" vertical="center"/>
    </xf>
    <xf numFmtId="3" fontId="13" fillId="0" borderId="2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left" vertical="center"/>
    </xf>
    <xf numFmtId="0" fontId="15" fillId="0" borderId="0" xfId="1" applyFont="1" applyFill="1" applyBorder="1" applyAlignment="1">
      <alignment horizontal="left" vertical="center"/>
    </xf>
    <xf numFmtId="4" fontId="15" fillId="0" borderId="0" xfId="1" applyNumberFormat="1" applyFont="1" applyBorder="1" applyAlignment="1">
      <alignment horizontal="center" vertical="center"/>
    </xf>
    <xf numFmtId="1" fontId="13" fillId="0" borderId="0" xfId="2" applyNumberFormat="1" applyFont="1" applyFill="1" applyBorder="1" applyAlignment="1">
      <alignment horizontal="center" vertical="center"/>
    </xf>
    <xf numFmtId="4" fontId="13" fillId="0" borderId="0" xfId="1" applyNumberFormat="1" applyFont="1" applyBorder="1" applyAlignment="1">
      <alignment horizontal="center" vertical="center"/>
    </xf>
    <xf numFmtId="0" fontId="13" fillId="0" borderId="11" xfId="1" applyFont="1" applyBorder="1" applyAlignment="1">
      <alignment vertical="center"/>
    </xf>
    <xf numFmtId="0" fontId="6" fillId="0" borderId="0" xfId="1" applyFont="1" applyAlignment="1"/>
    <xf numFmtId="0" fontId="3" fillId="2" borderId="3" xfId="1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3" xfId="1" applyFont="1" applyFill="1" applyBorder="1" applyAlignment="1">
      <alignment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/>
    </xf>
    <xf numFmtId="0" fontId="3" fillId="0" borderId="2" xfId="1" applyFont="1" applyBorder="1" applyAlignment="1">
      <alignment horizontal="center"/>
    </xf>
    <xf numFmtId="0" fontId="16" fillId="3" borderId="13" xfId="1" applyFont="1" applyFill="1" applyBorder="1" applyAlignment="1">
      <alignment vertical="center"/>
    </xf>
    <xf numFmtId="0" fontId="16" fillId="3" borderId="2" xfId="1" applyFont="1" applyFill="1" applyBorder="1" applyAlignment="1">
      <alignment horizontal="center" vertical="center"/>
    </xf>
    <xf numFmtId="164" fontId="16" fillId="3" borderId="2" xfId="1" applyNumberFormat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left" vertical="center"/>
    </xf>
    <xf numFmtId="0" fontId="18" fillId="0" borderId="11" xfId="1" applyFont="1" applyFill="1" applyBorder="1" applyAlignment="1">
      <alignment horizontal="left" vertical="center" wrapText="1"/>
    </xf>
    <xf numFmtId="0" fontId="18" fillId="0" borderId="11" xfId="1" applyFont="1" applyBorder="1"/>
    <xf numFmtId="0" fontId="15" fillId="0" borderId="11" xfId="1" applyFont="1" applyFill="1" applyBorder="1" applyAlignment="1">
      <alignment horizontal="center" vertical="center"/>
    </xf>
    <xf numFmtId="0" fontId="15" fillId="0" borderId="11" xfId="1" applyFont="1" applyFill="1" applyBorder="1" applyAlignment="1">
      <alignment horizontal="left" vertical="center"/>
    </xf>
    <xf numFmtId="1" fontId="17" fillId="0" borderId="0" xfId="2" applyNumberFormat="1" applyFont="1" applyFill="1" applyBorder="1" applyAlignment="1">
      <alignment horizontal="center" vertical="center"/>
    </xf>
    <xf numFmtId="0" fontId="16" fillId="0" borderId="0" xfId="1" applyFont="1" applyAlignment="1">
      <alignment horizontal="center" wrapText="1"/>
    </xf>
    <xf numFmtId="0" fontId="6" fillId="0" borderId="0" xfId="1" applyFont="1" applyFill="1" applyAlignment="1"/>
    <xf numFmtId="0" fontId="14" fillId="0" borderId="13" xfId="1" applyFont="1" applyBorder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wrapText="1"/>
    </xf>
    <xf numFmtId="4" fontId="13" fillId="0" borderId="2" xfId="1" applyNumberFormat="1" applyFont="1" applyBorder="1" applyAlignment="1">
      <alignment horizontal="center" vertical="center"/>
    </xf>
    <xf numFmtId="0" fontId="25" fillId="0" borderId="0" xfId="34" applyFont="1" applyAlignment="1">
      <alignment horizontal="center"/>
    </xf>
    <xf numFmtId="0" fontId="26" fillId="0" borderId="0" xfId="0" applyFont="1" applyAlignment="1">
      <alignment horizontal="right"/>
    </xf>
    <xf numFmtId="0" fontId="3" fillId="0" borderId="0" xfId="22" applyFont="1"/>
    <xf numFmtId="0" fontId="25" fillId="0" borderId="0" xfId="0" applyFont="1"/>
    <xf numFmtId="0" fontId="27" fillId="0" borderId="0" xfId="0" applyFont="1" applyAlignment="1">
      <alignment horizontal="right"/>
    </xf>
    <xf numFmtId="0" fontId="6" fillId="0" borderId="0" xfId="2" applyFont="1"/>
    <xf numFmtId="0" fontId="8" fillId="0" borderId="0" xfId="2" applyFont="1"/>
    <xf numFmtId="0" fontId="7" fillId="0" borderId="0" xfId="181" applyFont="1" applyAlignment="1">
      <alignment horizontal="center" vertical="center" wrapText="1"/>
    </xf>
    <xf numFmtId="0" fontId="2" fillId="0" borderId="0" xfId="181"/>
    <xf numFmtId="0" fontId="11" fillId="0" borderId="0" xfId="181" applyFont="1" applyAlignment="1">
      <alignment horizontal="center" vertical="center" wrapText="1"/>
    </xf>
    <xf numFmtId="49" fontId="11" fillId="0" borderId="0" xfId="181" applyNumberFormat="1" applyFont="1" applyAlignment="1">
      <alignment horizontal="center" vertical="center" wrapText="1"/>
    </xf>
    <xf numFmtId="0" fontId="27" fillId="0" borderId="0" xfId="2" applyFont="1" applyAlignment="1">
      <alignment horizontal="center" vertical="center"/>
    </xf>
    <xf numFmtId="0" fontId="31" fillId="0" borderId="0" xfId="2" applyFont="1"/>
    <xf numFmtId="0" fontId="14" fillId="2" borderId="3" xfId="2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center" vertical="center" wrapText="1"/>
    </xf>
    <xf numFmtId="0" fontId="14" fillId="2" borderId="2" xfId="182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32" fillId="0" borderId="0" xfId="2" applyFont="1"/>
    <xf numFmtId="0" fontId="33" fillId="0" borderId="3" xfId="2" applyFont="1" applyFill="1" applyBorder="1" applyAlignment="1">
      <alignment horizontal="center" vertical="center"/>
    </xf>
    <xf numFmtId="0" fontId="34" fillId="0" borderId="0" xfId="2" applyFont="1" applyAlignment="1">
      <alignment horizontal="center" vertical="center"/>
    </xf>
    <xf numFmtId="0" fontId="35" fillId="0" borderId="0" xfId="2" applyFont="1"/>
    <xf numFmtId="49" fontId="36" fillId="4" borderId="2" xfId="144" applyNumberFormat="1" applyFont="1" applyFill="1" applyBorder="1" applyAlignment="1">
      <alignment horizontal="center" vertical="center" wrapText="1"/>
    </xf>
    <xf numFmtId="49" fontId="36" fillId="4" borderId="13" xfId="144" applyNumberFormat="1" applyFont="1" applyFill="1" applyBorder="1" applyAlignment="1">
      <alignment vertical="center"/>
    </xf>
    <xf numFmtId="49" fontId="36" fillId="4" borderId="15" xfId="144" applyNumberFormat="1" applyFont="1" applyFill="1" applyBorder="1" applyAlignment="1">
      <alignment vertical="center" wrapText="1"/>
    </xf>
    <xf numFmtId="49" fontId="36" fillId="4" borderId="2" xfId="144" applyNumberFormat="1" applyFont="1" applyFill="1" applyBorder="1" applyAlignment="1">
      <alignment vertical="center" wrapText="1"/>
    </xf>
    <xf numFmtId="0" fontId="14" fillId="0" borderId="0" xfId="2" applyFont="1" applyFill="1" applyAlignment="1">
      <alignment horizontal="center" vertical="center"/>
    </xf>
    <xf numFmtId="49" fontId="15" fillId="0" borderId="2" xfId="2" applyNumberFormat="1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left" vertical="center" wrapText="1"/>
    </xf>
    <xf numFmtId="0" fontId="15" fillId="0" borderId="2" xfId="181" applyFont="1" applyFill="1" applyBorder="1" applyAlignment="1">
      <alignment horizontal="center" vertical="center"/>
    </xf>
    <xf numFmtId="0" fontId="15" fillId="0" borderId="2" xfId="181" applyFont="1" applyFill="1" applyBorder="1" applyAlignment="1">
      <alignment horizontal="left" vertical="center" wrapText="1"/>
    </xf>
    <xf numFmtId="0" fontId="15" fillId="0" borderId="2" xfId="2" applyNumberFormat="1" applyFont="1" applyFill="1" applyBorder="1" applyAlignment="1">
      <alignment horizontal="center" vertical="center" wrapText="1"/>
    </xf>
    <xf numFmtId="4" fontId="37" fillId="0" borderId="2" xfId="2" applyNumberFormat="1" applyFont="1" applyFill="1" applyBorder="1" applyAlignment="1">
      <alignment horizontal="center" vertical="center"/>
    </xf>
    <xf numFmtId="4" fontId="37" fillId="0" borderId="2" xfId="2" applyNumberFormat="1" applyFont="1" applyFill="1" applyBorder="1" applyAlignment="1">
      <alignment horizontal="center" vertical="center" wrapText="1"/>
    </xf>
    <xf numFmtId="0" fontId="15" fillId="0" borderId="0" xfId="2" applyFont="1" applyFill="1" applyAlignment="1">
      <alignment horizontal="center" vertical="center"/>
    </xf>
    <xf numFmtId="0" fontId="33" fillId="0" borderId="2" xfId="181" applyFont="1" applyFill="1" applyBorder="1" applyAlignment="1">
      <alignment horizontal="left" vertical="center" wrapText="1"/>
    </xf>
    <xf numFmtId="0" fontId="13" fillId="0" borderId="0" xfId="2" applyFont="1" applyFill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28" fillId="0" borderId="0" xfId="2" applyFont="1"/>
    <xf numFmtId="49" fontId="36" fillId="4" borderId="2" xfId="189" applyNumberFormat="1" applyFont="1" applyFill="1" applyBorder="1" applyAlignment="1">
      <alignment horizontal="center" vertical="center" wrapText="1"/>
    </xf>
    <xf numFmtId="49" fontId="36" fillId="4" borderId="13" xfId="189" applyNumberFormat="1" applyFont="1" applyFill="1" applyBorder="1" applyAlignment="1">
      <alignment vertical="center"/>
    </xf>
    <xf numFmtId="49" fontId="36" fillId="4" borderId="15" xfId="189" applyNumberFormat="1" applyFont="1" applyFill="1" applyBorder="1" applyAlignment="1">
      <alignment vertical="center" wrapText="1"/>
    </xf>
    <xf numFmtId="49" fontId="36" fillId="4" borderId="2" xfId="189" applyNumberFormat="1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49" fontId="15" fillId="0" borderId="2" xfId="2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left" vertical="center" wrapText="1"/>
    </xf>
    <xf numFmtId="0" fontId="15" fillId="0" borderId="2" xfId="2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49" fontId="42" fillId="4" borderId="2" xfId="144" applyNumberFormat="1" applyFont="1" applyFill="1" applyBorder="1" applyAlignment="1">
      <alignment vertical="center" wrapText="1"/>
    </xf>
    <xf numFmtId="0" fontId="9" fillId="0" borderId="0" xfId="77" applyFont="1" applyBorder="1"/>
    <xf numFmtId="167" fontId="6" fillId="0" borderId="0" xfId="1" applyNumberFormat="1" applyFont="1"/>
    <xf numFmtId="0" fontId="25" fillId="0" borderId="2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18" fillId="0" borderId="0" xfId="1" applyFont="1"/>
    <xf numFmtId="0" fontId="6" fillId="0" borderId="2" xfId="50" applyFont="1" applyBorder="1" applyAlignment="1">
      <alignment horizontal="center" vertical="center"/>
    </xf>
    <xf numFmtId="0" fontId="14" fillId="0" borderId="2" xfId="1" applyFont="1" applyBorder="1" applyAlignment="1">
      <alignment vertical="center" wrapText="1"/>
    </xf>
    <xf numFmtId="49" fontId="14" fillId="0" borderId="2" xfId="1" applyNumberFormat="1" applyFont="1" applyBorder="1" applyAlignment="1">
      <alignment horizontal="center" vertical="center" wrapText="1"/>
    </xf>
    <xf numFmtId="3" fontId="14" fillId="0" borderId="13" xfId="1" applyNumberFormat="1" applyFont="1" applyBorder="1" applyAlignment="1">
      <alignment horizontal="center" vertical="center" wrapText="1"/>
    </xf>
    <xf numFmtId="4" fontId="37" fillId="0" borderId="2" xfId="1" applyNumberFormat="1" applyFont="1" applyBorder="1" applyAlignment="1">
      <alignment horizontal="center" vertical="center"/>
    </xf>
    <xf numFmtId="168" fontId="14" fillId="0" borderId="2" xfId="1" applyNumberFormat="1" applyFont="1" applyBorder="1" applyAlignment="1">
      <alignment horizontal="center" vertical="center"/>
    </xf>
    <xf numFmtId="4" fontId="37" fillId="0" borderId="2" xfId="1" applyNumberFormat="1" applyFont="1" applyFill="1" applyBorder="1" applyAlignment="1">
      <alignment horizontal="center" vertical="center"/>
    </xf>
    <xf numFmtId="3" fontId="6" fillId="0" borderId="0" xfId="1" applyNumberFormat="1" applyFont="1" applyAlignment="1">
      <alignment vertical="center"/>
    </xf>
    <xf numFmtId="4" fontId="6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1" xfId="1" applyFont="1" applyBorder="1"/>
    <xf numFmtId="0" fontId="50" fillId="0" borderId="0" xfId="1" applyFont="1" applyBorder="1"/>
    <xf numFmtId="0" fontId="6" fillId="0" borderId="0" xfId="1" applyFont="1" applyBorder="1"/>
    <xf numFmtId="168" fontId="6" fillId="0" borderId="0" xfId="1" applyNumberFormat="1" applyFont="1"/>
    <xf numFmtId="0" fontId="9" fillId="0" borderId="0" xfId="92" applyFont="1" applyBorder="1"/>
    <xf numFmtId="0" fontId="54" fillId="0" borderId="0" xfId="1" applyFont="1" applyAlignment="1">
      <alignment horizontal="center" vertical="center"/>
    </xf>
    <xf numFmtId="0" fontId="55" fillId="2" borderId="2" xfId="1" applyFont="1" applyFill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/>
    </xf>
    <xf numFmtId="49" fontId="18" fillId="0" borderId="2" xfId="1" applyNumberFormat="1" applyFont="1" applyBorder="1" applyAlignment="1">
      <alignment horizontal="center" vertical="center" wrapText="1"/>
    </xf>
    <xf numFmtId="0" fontId="18" fillId="0" borderId="0" xfId="1" applyFont="1" applyAlignment="1">
      <alignment horizontal="center"/>
    </xf>
    <xf numFmtId="49" fontId="14" fillId="0" borderId="2" xfId="1" applyNumberFormat="1" applyFont="1" applyBorder="1" applyAlignment="1">
      <alignment horizontal="center" vertical="center"/>
    </xf>
    <xf numFmtId="49" fontId="14" fillId="0" borderId="2" xfId="1" applyNumberFormat="1" applyFont="1" applyBorder="1" applyAlignment="1">
      <alignment horizontal="left" vertical="center" wrapText="1"/>
    </xf>
    <xf numFmtId="14" fontId="14" fillId="0" borderId="2" xfId="1" applyNumberFormat="1" applyFont="1" applyBorder="1" applyAlignment="1">
      <alignment horizontal="center" vertical="center"/>
    </xf>
    <xf numFmtId="0" fontId="14" fillId="0" borderId="0" xfId="1" applyFont="1"/>
    <xf numFmtId="49" fontId="37" fillId="3" borderId="2" xfId="1" applyNumberFormat="1" applyFont="1" applyFill="1" applyBorder="1" applyAlignment="1">
      <alignment horizontal="center" vertical="center"/>
    </xf>
    <xf numFmtId="49" fontId="37" fillId="3" borderId="2" xfId="1" applyNumberFormat="1" applyFont="1" applyFill="1" applyBorder="1" applyAlignment="1">
      <alignment horizontal="left" vertical="center" wrapText="1"/>
    </xf>
    <xf numFmtId="0" fontId="14" fillId="3" borderId="2" xfId="1" applyFont="1" applyFill="1" applyBorder="1" applyAlignment="1">
      <alignment vertical="center" wrapText="1"/>
    </xf>
    <xf numFmtId="49" fontId="14" fillId="3" borderId="2" xfId="1" applyNumberFormat="1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>
      <alignment horizontal="left" vertical="center" wrapText="1"/>
    </xf>
    <xf numFmtId="0" fontId="14" fillId="0" borderId="2" xfId="1" applyFont="1" applyFill="1" applyBorder="1" applyAlignment="1">
      <alignment vertical="center" wrapText="1"/>
    </xf>
    <xf numFmtId="49" fontId="14" fillId="0" borderId="2" xfId="1" applyNumberFormat="1" applyFont="1" applyFill="1" applyBorder="1" applyAlignment="1">
      <alignment horizontal="center" vertical="center"/>
    </xf>
    <xf numFmtId="0" fontId="6" fillId="0" borderId="2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49" fontId="6" fillId="0" borderId="0" xfId="1" applyNumberFormat="1" applyFont="1" applyAlignment="1">
      <alignment horizontal="center"/>
    </xf>
    <xf numFmtId="49" fontId="6" fillId="0" borderId="0" xfId="1" applyNumberFormat="1" applyFont="1" applyFill="1" applyAlignment="1">
      <alignment horizontal="center"/>
    </xf>
    <xf numFmtId="0" fontId="9" fillId="0" borderId="0" xfId="1" applyFont="1" applyFill="1" applyAlignment="1">
      <alignment horizontal="right"/>
    </xf>
    <xf numFmtId="0" fontId="56" fillId="0" borderId="0" xfId="112" applyFont="1" applyBorder="1"/>
    <xf numFmtId="0" fontId="6" fillId="0" borderId="0" xfId="30" applyFont="1"/>
    <xf numFmtId="0" fontId="8" fillId="0" borderId="0" xfId="30" applyFont="1"/>
    <xf numFmtId="0" fontId="52" fillId="0" borderId="0" xfId="1" applyFont="1" applyAlignment="1">
      <alignment vertical="center" wrapText="1"/>
    </xf>
    <xf numFmtId="0" fontId="9" fillId="0" borderId="0" xfId="112" applyFont="1" applyAlignment="1">
      <alignment vertical="center" wrapText="1"/>
    </xf>
    <xf numFmtId="0" fontId="6" fillId="2" borderId="3" xfId="112" applyFont="1" applyFill="1" applyBorder="1" applyAlignment="1">
      <alignment horizontal="center" vertical="center" wrapText="1"/>
    </xf>
    <xf numFmtId="0" fontId="45" fillId="2" borderId="3" xfId="112" applyFont="1" applyFill="1" applyBorder="1" applyAlignment="1">
      <alignment horizontal="center" vertical="center" wrapText="1"/>
    </xf>
    <xf numFmtId="49" fontId="45" fillId="2" borderId="3" xfId="112" applyNumberFormat="1" applyFont="1" applyFill="1" applyBorder="1" applyAlignment="1">
      <alignment horizontal="center" vertical="center" wrapText="1"/>
    </xf>
    <xf numFmtId="49" fontId="45" fillId="2" borderId="2" xfId="39" applyNumberFormat="1" applyFont="1" applyFill="1" applyBorder="1" applyAlignment="1">
      <alignment horizontal="center" vertical="center" wrapText="1"/>
    </xf>
    <xf numFmtId="0" fontId="18" fillId="0" borderId="2" xfId="112" applyFont="1" applyBorder="1" applyAlignment="1">
      <alignment horizontal="center" vertical="center"/>
    </xf>
    <xf numFmtId="0" fontId="18" fillId="0" borderId="2" xfId="112" applyFont="1" applyFill="1" applyBorder="1" applyAlignment="1">
      <alignment horizontal="center" vertical="center"/>
    </xf>
    <xf numFmtId="49" fontId="18" fillId="0" borderId="2" xfId="112" applyNumberFormat="1" applyFont="1" applyFill="1" applyBorder="1" applyAlignment="1">
      <alignment horizontal="center" vertical="center"/>
    </xf>
    <xf numFmtId="0" fontId="18" fillId="0" borderId="0" xfId="112" applyFont="1" applyAlignment="1">
      <alignment vertical="center"/>
    </xf>
    <xf numFmtId="0" fontId="58" fillId="0" borderId="2" xfId="45" applyFont="1" applyBorder="1" applyAlignment="1">
      <alignment horizontal="center" vertical="center"/>
    </xf>
    <xf numFmtId="0" fontId="58" fillId="0" borderId="2" xfId="1" applyFont="1" applyFill="1" applyBorder="1" applyAlignment="1">
      <alignment vertical="center" wrapText="1"/>
    </xf>
    <xf numFmtId="49" fontId="58" fillId="0" borderId="2" xfId="1" applyNumberFormat="1" applyFont="1" applyFill="1" applyBorder="1" applyAlignment="1">
      <alignment horizontal="center" vertical="center" wrapText="1"/>
    </xf>
    <xf numFmtId="0" fontId="59" fillId="0" borderId="2" xfId="45" applyFont="1" applyFill="1" applyBorder="1" applyAlignment="1">
      <alignment horizontal="center" vertical="center" wrapText="1"/>
    </xf>
    <xf numFmtId="0" fontId="6" fillId="0" borderId="0" xfId="112" applyFont="1" applyAlignment="1">
      <alignment vertical="center"/>
    </xf>
    <xf numFmtId="0" fontId="58" fillId="0" borderId="2" xfId="1" applyFont="1" applyBorder="1" applyAlignment="1">
      <alignment vertical="center" wrapText="1"/>
    </xf>
    <xf numFmtId="0" fontId="60" fillId="0" borderId="2" xfId="1" applyFont="1" applyFill="1" applyBorder="1" applyAlignment="1">
      <alignment vertical="center" wrapText="1"/>
    </xf>
    <xf numFmtId="49" fontId="60" fillId="0" borderId="2" xfId="1" applyNumberFormat="1" applyFont="1" applyFill="1" applyBorder="1" applyAlignment="1">
      <alignment horizontal="center" vertical="center" wrapText="1"/>
    </xf>
    <xf numFmtId="0" fontId="61" fillId="0" borderId="2" xfId="45" applyFont="1" applyFill="1" applyBorder="1" applyAlignment="1">
      <alignment horizontal="center" vertical="center" wrapText="1"/>
    </xf>
    <xf numFmtId="0" fontId="58" fillId="0" borderId="2" xfId="1" applyFont="1" applyFill="1" applyBorder="1" applyAlignment="1">
      <alignment vertical="center"/>
    </xf>
    <xf numFmtId="0" fontId="6" fillId="0" borderId="0" xfId="112" applyFont="1" applyFill="1" applyAlignment="1">
      <alignment vertical="center"/>
    </xf>
    <xf numFmtId="0" fontId="62" fillId="0" borderId="0" xfId="112" applyFont="1"/>
    <xf numFmtId="0" fontId="62" fillId="0" borderId="0" xfId="112" applyFont="1" applyFill="1"/>
    <xf numFmtId="49" fontId="62" fillId="0" borderId="0" xfId="112" applyNumberFormat="1" applyFont="1" applyFill="1" applyAlignment="1">
      <alignment horizontal="center"/>
    </xf>
    <xf numFmtId="0" fontId="9" fillId="0" borderId="0" xfId="112" applyFont="1"/>
    <xf numFmtId="49" fontId="9" fillId="0" borderId="0" xfId="112" applyNumberFormat="1" applyFont="1" applyAlignment="1">
      <alignment horizontal="center"/>
    </xf>
    <xf numFmtId="0" fontId="9" fillId="0" borderId="0" xfId="1" applyFont="1"/>
    <xf numFmtId="49" fontId="9" fillId="0" borderId="0" xfId="1" applyNumberFormat="1" applyFont="1"/>
    <xf numFmtId="0" fontId="9" fillId="0" borderId="0" xfId="71" applyFont="1" applyBorder="1"/>
    <xf numFmtId="0" fontId="9" fillId="0" borderId="0" xfId="69" applyFont="1" applyBorder="1"/>
    <xf numFmtId="0" fontId="56" fillId="0" borderId="0" xfId="69" applyFont="1" applyBorder="1"/>
    <xf numFmtId="0" fontId="56" fillId="0" borderId="0" xfId="71" applyFont="1" applyBorder="1"/>
    <xf numFmtId="49" fontId="6" fillId="0" borderId="0" xfId="1" applyNumberFormat="1" applyFont="1"/>
    <xf numFmtId="0" fontId="2" fillId="0" borderId="0" xfId="1" applyAlignment="1">
      <alignment vertical="center"/>
    </xf>
    <xf numFmtId="0" fontId="6" fillId="0" borderId="0" xfId="21" applyFont="1"/>
    <xf numFmtId="49" fontId="6" fillId="0" borderId="0" xfId="21" applyNumberFormat="1" applyFont="1"/>
    <xf numFmtId="0" fontId="6" fillId="0" borderId="0" xfId="17" applyFont="1"/>
    <xf numFmtId="0" fontId="3" fillId="0" borderId="0" xfId="17" applyFont="1"/>
    <xf numFmtId="0" fontId="3" fillId="0" borderId="0" xfId="21" applyFont="1"/>
    <xf numFmtId="0" fontId="3" fillId="2" borderId="2" xfId="22" applyFont="1" applyFill="1" applyBorder="1" applyAlignment="1">
      <alignment horizontal="center" vertical="center" wrapText="1"/>
    </xf>
    <xf numFmtId="49" fontId="3" fillId="2" borderId="2" xfId="22" applyNumberFormat="1" applyFont="1" applyFill="1" applyBorder="1" applyAlignment="1">
      <alignment horizontal="center" vertical="center" wrapText="1"/>
    </xf>
    <xf numFmtId="0" fontId="3" fillId="2" borderId="3" xfId="22" applyFont="1" applyFill="1" applyBorder="1" applyAlignment="1">
      <alignment horizontal="center" vertical="center" wrapText="1"/>
    </xf>
    <xf numFmtId="49" fontId="18" fillId="0" borderId="2" xfId="22" applyNumberFormat="1" applyFont="1" applyFill="1" applyBorder="1" applyAlignment="1">
      <alignment horizontal="center" vertical="center" wrapText="1"/>
    </xf>
    <xf numFmtId="0" fontId="18" fillId="0" borderId="2" xfId="22" applyFont="1" applyFill="1" applyBorder="1" applyAlignment="1">
      <alignment horizontal="center" vertical="center" wrapText="1"/>
    </xf>
    <xf numFmtId="49" fontId="33" fillId="0" borderId="2" xfId="22" applyNumberFormat="1" applyFont="1" applyFill="1" applyBorder="1" applyAlignment="1">
      <alignment horizontal="center" vertical="center" wrapText="1"/>
    </xf>
    <xf numFmtId="0" fontId="18" fillId="0" borderId="0" xfId="17" applyFont="1"/>
    <xf numFmtId="0" fontId="18" fillId="0" borderId="0" xfId="21" applyFont="1"/>
    <xf numFmtId="49" fontId="13" fillId="5" borderId="2" xfId="19" applyNumberFormat="1" applyFont="1" applyFill="1" applyBorder="1" applyAlignment="1">
      <alignment horizontal="center" vertical="center"/>
    </xf>
    <xf numFmtId="0" fontId="13" fillId="5" borderId="2" xfId="19" applyFont="1" applyFill="1" applyBorder="1" applyAlignment="1">
      <alignment vertical="center"/>
    </xf>
    <xf numFmtId="3" fontId="13" fillId="5" borderId="2" xfId="19" applyNumberFormat="1" applyFont="1" applyFill="1" applyBorder="1" applyAlignment="1">
      <alignment horizontal="center" vertical="center"/>
    </xf>
    <xf numFmtId="0" fontId="65" fillId="5" borderId="2" xfId="19" applyFont="1" applyFill="1" applyBorder="1" applyAlignment="1">
      <alignment horizontal="center" vertical="center"/>
    </xf>
    <xf numFmtId="4" fontId="13" fillId="5" borderId="2" xfId="19" applyNumberFormat="1" applyFont="1" applyFill="1" applyBorder="1" applyAlignment="1">
      <alignment horizontal="center" vertical="center"/>
    </xf>
    <xf numFmtId="4" fontId="3" fillId="0" borderId="0" xfId="17" applyNumberFormat="1" applyFont="1" applyAlignment="1">
      <alignment vertical="center"/>
    </xf>
    <xf numFmtId="0" fontId="3" fillId="0" borderId="0" xfId="17" applyFont="1" applyAlignment="1">
      <alignment vertical="center"/>
    </xf>
    <xf numFmtId="49" fontId="13" fillId="5" borderId="2" xfId="22" applyNumberFormat="1" applyFont="1" applyFill="1" applyBorder="1" applyAlignment="1">
      <alignment horizontal="center" vertical="center"/>
    </xf>
    <xf numFmtId="0" fontId="13" fillId="5" borderId="2" xfId="22" applyFont="1" applyFill="1" applyBorder="1" applyAlignment="1">
      <alignment vertical="center"/>
    </xf>
    <xf numFmtId="0" fontId="65" fillId="5" borderId="2" xfId="22" applyFont="1" applyFill="1" applyBorder="1" applyAlignment="1">
      <alignment horizontal="center" vertical="center"/>
    </xf>
    <xf numFmtId="3" fontId="13" fillId="5" borderId="2" xfId="22" applyNumberFormat="1" applyFont="1" applyFill="1" applyBorder="1" applyAlignment="1">
      <alignment horizontal="center" vertical="center"/>
    </xf>
    <xf numFmtId="4" fontId="13" fillId="5" borderId="2" xfId="22" applyNumberFormat="1" applyFont="1" applyFill="1" applyBorder="1" applyAlignment="1">
      <alignment horizontal="center" vertical="center"/>
    </xf>
    <xf numFmtId="169" fontId="65" fillId="5" borderId="2" xfId="22" applyNumberFormat="1" applyFont="1" applyFill="1" applyBorder="1" applyAlignment="1">
      <alignment horizontal="center" vertical="center"/>
    </xf>
    <xf numFmtId="0" fontId="3" fillId="0" borderId="0" xfId="21" applyFont="1" applyAlignment="1">
      <alignment vertical="center"/>
    </xf>
    <xf numFmtId="49" fontId="15" fillId="0" borderId="2" xfId="22" applyNumberFormat="1" applyFont="1" applyBorder="1" applyAlignment="1">
      <alignment horizontal="center" vertical="center"/>
    </xf>
    <xf numFmtId="0" fontId="15" fillId="0" borderId="2" xfId="22" applyFont="1" applyBorder="1" applyAlignment="1">
      <alignment vertical="center"/>
    </xf>
    <xf numFmtId="3" fontId="15" fillId="0" borderId="2" xfId="22" applyNumberFormat="1" applyFont="1" applyFill="1" applyBorder="1" applyAlignment="1">
      <alignment horizontal="center" vertical="center"/>
    </xf>
    <xf numFmtId="4" fontId="15" fillId="0" borderId="2" xfId="22" applyNumberFormat="1" applyFont="1" applyBorder="1" applyAlignment="1">
      <alignment horizontal="center" vertical="center"/>
    </xf>
    <xf numFmtId="0" fontId="66" fillId="0" borderId="2" xfId="22" applyFont="1" applyBorder="1" applyAlignment="1">
      <alignment horizontal="center" vertical="center"/>
    </xf>
    <xf numFmtId="169" fontId="15" fillId="0" borderId="2" xfId="22" applyNumberFormat="1" applyFont="1" applyBorder="1" applyAlignment="1">
      <alignment horizontal="center" vertical="center"/>
    </xf>
    <xf numFmtId="3" fontId="15" fillId="0" borderId="2" xfId="22" applyNumberFormat="1" applyFont="1" applyBorder="1" applyAlignment="1">
      <alignment horizontal="center" vertical="center"/>
    </xf>
    <xf numFmtId="0" fontId="66" fillId="0" borderId="2" xfId="22" applyFont="1" applyFill="1" applyBorder="1" applyAlignment="1">
      <alignment horizontal="center" vertical="center"/>
    </xf>
    <xf numFmtId="4" fontId="15" fillId="0" borderId="2" xfId="19" applyNumberFormat="1" applyFont="1" applyFill="1" applyBorder="1" applyAlignment="1">
      <alignment horizontal="center" vertical="center"/>
    </xf>
    <xf numFmtId="169" fontId="15" fillId="0" borderId="2" xfId="22" applyNumberFormat="1" applyFont="1" applyFill="1" applyBorder="1" applyAlignment="1">
      <alignment horizontal="center" vertical="center"/>
    </xf>
    <xf numFmtId="4" fontId="15" fillId="0" borderId="2" xfId="22" applyNumberFormat="1" applyFont="1" applyFill="1" applyBorder="1" applyAlignment="1">
      <alignment horizontal="center" vertical="center"/>
    </xf>
    <xf numFmtId="49" fontId="15" fillId="0" borderId="2" xfId="22" applyNumberFormat="1" applyFont="1" applyFill="1" applyBorder="1" applyAlignment="1">
      <alignment horizontal="center" vertical="center"/>
    </xf>
    <xf numFmtId="0" fontId="15" fillId="0" borderId="2" xfId="22" applyFont="1" applyFill="1" applyBorder="1" applyAlignment="1">
      <alignment vertical="center"/>
    </xf>
    <xf numFmtId="4" fontId="3" fillId="0" borderId="0" xfId="17" applyNumberFormat="1" applyFont="1" applyFill="1" applyAlignment="1">
      <alignment vertical="center"/>
    </xf>
    <xf numFmtId="0" fontId="3" fillId="0" borderId="0" xfId="21" applyFont="1" applyFill="1" applyAlignment="1">
      <alignment vertical="center"/>
    </xf>
    <xf numFmtId="0" fontId="15" fillId="0" borderId="2" xfId="14" applyFont="1" applyBorder="1" applyAlignment="1">
      <alignment vertical="center"/>
    </xf>
    <xf numFmtId="49" fontId="3" fillId="0" borderId="0" xfId="21" applyNumberFormat="1" applyFont="1"/>
    <xf numFmtId="4" fontId="3" fillId="0" borderId="0" xfId="21" applyNumberFormat="1" applyFont="1"/>
    <xf numFmtId="0" fontId="50" fillId="0" borderId="0" xfId="21" applyFont="1"/>
    <xf numFmtId="0" fontId="9" fillId="0" borderId="0" xfId="56" applyFont="1" applyBorder="1"/>
    <xf numFmtId="0" fontId="56" fillId="0" borderId="0" xfId="65" applyFont="1" applyBorder="1"/>
    <xf numFmtId="0" fontId="52" fillId="0" borderId="0" xfId="1" applyFont="1" applyAlignment="1">
      <alignment vertical="center"/>
    </xf>
    <xf numFmtId="0" fontId="9" fillId="0" borderId="0" xfId="65" applyFont="1" applyAlignment="1">
      <alignment vertical="center" wrapText="1"/>
    </xf>
    <xf numFmtId="0" fontId="14" fillId="3" borderId="2" xfId="65" applyFont="1" applyFill="1" applyBorder="1" applyAlignment="1">
      <alignment horizontal="center" vertical="center" wrapText="1"/>
    </xf>
    <xf numFmtId="0" fontId="33" fillId="0" borderId="2" xfId="65" applyFont="1" applyBorder="1" applyAlignment="1">
      <alignment horizontal="center" vertical="center"/>
    </xf>
    <xf numFmtId="49" fontId="33" fillId="0" borderId="2" xfId="65" applyNumberFormat="1" applyFont="1" applyBorder="1" applyAlignment="1">
      <alignment horizontal="center" vertical="center"/>
    </xf>
    <xf numFmtId="0" fontId="18" fillId="0" borderId="0" xfId="65" applyFont="1" applyAlignment="1">
      <alignment vertical="center"/>
    </xf>
    <xf numFmtId="0" fontId="14" fillId="0" borderId="2" xfId="65" applyFont="1" applyBorder="1" applyAlignment="1">
      <alignment horizontal="center" vertical="center"/>
    </xf>
    <xf numFmtId="0" fontId="67" fillId="0" borderId="2" xfId="65" applyFont="1" applyFill="1" applyBorder="1" applyAlignment="1">
      <alignment horizontal="center" wrapText="1"/>
    </xf>
    <xf numFmtId="0" fontId="6" fillId="0" borderId="0" xfId="65" applyFont="1" applyAlignment="1">
      <alignment vertical="center"/>
    </xf>
    <xf numFmtId="49" fontId="6" fillId="0" borderId="2" xfId="1" applyNumberFormat="1" applyFont="1" applyBorder="1" applyAlignment="1">
      <alignment horizontal="center" vertical="center"/>
    </xf>
    <xf numFmtId="0" fontId="14" fillId="0" borderId="2" xfId="1" applyFont="1" applyBorder="1" applyAlignment="1">
      <alignment vertical="center"/>
    </xf>
    <xf numFmtId="0" fontId="14" fillId="0" borderId="0" xfId="65" applyFont="1" applyBorder="1" applyAlignment="1">
      <alignment horizontal="center" vertical="center"/>
    </xf>
    <xf numFmtId="0" fontId="14" fillId="0" borderId="0" xfId="1" applyFont="1" applyBorder="1" applyAlignment="1">
      <alignment vertical="center" wrapText="1"/>
    </xf>
    <xf numFmtId="49" fontId="14" fillId="0" borderId="0" xfId="1" applyNumberFormat="1" applyFont="1" applyBorder="1" applyAlignment="1">
      <alignment horizontal="center" vertical="center" wrapText="1"/>
    </xf>
    <xf numFmtId="0" fontId="67" fillId="0" borderId="0" xfId="65" applyFont="1" applyFill="1" applyBorder="1" applyAlignment="1">
      <alignment horizontal="center" wrapText="1"/>
    </xf>
    <xf numFmtId="0" fontId="9" fillId="0" borderId="0" xfId="65" applyFont="1"/>
    <xf numFmtId="0" fontId="68" fillId="0" borderId="0" xfId="1" applyFont="1"/>
    <xf numFmtId="0" fontId="69" fillId="0" borderId="0" xfId="1" applyFont="1" applyBorder="1" applyAlignment="1">
      <alignment vertical="center" wrapText="1"/>
    </xf>
    <xf numFmtId="0" fontId="62" fillId="0" borderId="0" xfId="65" applyFont="1" applyAlignment="1">
      <alignment vertical="center"/>
    </xf>
    <xf numFmtId="0" fontId="70" fillId="0" borderId="0" xfId="65" applyFont="1" applyBorder="1" applyAlignment="1">
      <alignment vertical="center"/>
    </xf>
    <xf numFmtId="0" fontId="6" fillId="0" borderId="0" xfId="65" applyFont="1"/>
    <xf numFmtId="49" fontId="9" fillId="0" borderId="0" xfId="65" applyNumberFormat="1" applyFont="1" applyAlignment="1">
      <alignment horizontal="center"/>
    </xf>
    <xf numFmtId="0" fontId="9" fillId="0" borderId="11" xfId="65" applyFont="1" applyBorder="1"/>
    <xf numFmtId="0" fontId="50" fillId="0" borderId="0" xfId="65" applyFont="1"/>
    <xf numFmtId="0" fontId="38" fillId="0" borderId="2" xfId="180" applyFont="1" applyBorder="1" applyAlignment="1">
      <alignment vertical="center" wrapText="1"/>
    </xf>
    <xf numFmtId="0" fontId="66" fillId="2" borderId="2" xfId="22" applyFont="1" applyFill="1" applyBorder="1" applyAlignment="1">
      <alignment horizontal="center" vertical="center"/>
    </xf>
    <xf numFmtId="169" fontId="15" fillId="2" borderId="2" xfId="22" applyNumberFormat="1" applyFont="1" applyFill="1" applyBorder="1" applyAlignment="1">
      <alignment horizontal="center" vertical="center"/>
    </xf>
    <xf numFmtId="4" fontId="15" fillId="2" borderId="2" xfId="22" applyNumberFormat="1" applyFont="1" applyFill="1" applyBorder="1" applyAlignment="1">
      <alignment horizontal="center" vertical="center"/>
    </xf>
    <xf numFmtId="3" fontId="15" fillId="2" borderId="2" xfId="22" applyNumberFormat="1" applyFont="1" applyFill="1" applyBorder="1" applyAlignment="1">
      <alignment horizontal="center" vertical="center"/>
    </xf>
    <xf numFmtId="4" fontId="15" fillId="2" borderId="2" xfId="19" applyNumberFormat="1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>
      <alignment horizontal="center" vertical="center" wrapText="1"/>
    </xf>
    <xf numFmtId="14" fontId="71" fillId="0" borderId="2" xfId="1" applyNumberFormat="1" applyFont="1" applyBorder="1" applyAlignment="1">
      <alignment horizontal="center" vertical="center"/>
    </xf>
    <xf numFmtId="49" fontId="71" fillId="0" borderId="2" xfId="1" applyNumberFormat="1" applyFont="1" applyBorder="1" applyAlignment="1">
      <alignment horizontal="left" vertical="center" wrapText="1"/>
    </xf>
    <xf numFmtId="0" fontId="71" fillId="0" borderId="2" xfId="1" applyFont="1" applyBorder="1" applyAlignment="1">
      <alignment vertical="center" wrapText="1"/>
    </xf>
    <xf numFmtId="0" fontId="27" fillId="0" borderId="5" xfId="92" applyFont="1" applyBorder="1" applyAlignment="1">
      <alignment horizontal="center"/>
    </xf>
    <xf numFmtId="0" fontId="51" fillId="0" borderId="0" xfId="1" applyFont="1" applyAlignment="1">
      <alignment horizontal="center" vertical="center" wrapText="1"/>
    </xf>
    <xf numFmtId="0" fontId="52" fillId="0" borderId="0" xfId="1" applyFont="1" applyAlignment="1">
      <alignment horizontal="center" vertical="center" wrapText="1"/>
    </xf>
    <xf numFmtId="0" fontId="53" fillId="2" borderId="3" xfId="1" applyFont="1" applyFill="1" applyBorder="1" applyAlignment="1">
      <alignment horizontal="center" vertical="center" wrapText="1"/>
    </xf>
    <xf numFmtId="0" fontId="53" fillId="2" borderId="9" xfId="1" applyFont="1" applyFill="1" applyBorder="1" applyAlignment="1">
      <alignment horizontal="center" vertical="center" wrapText="1"/>
    </xf>
    <xf numFmtId="0" fontId="53" fillId="2" borderId="2" xfId="1" applyFont="1" applyFill="1" applyBorder="1" applyAlignment="1">
      <alignment horizontal="center" vertical="center" wrapText="1"/>
    </xf>
    <xf numFmtId="0" fontId="9" fillId="0" borderId="0" xfId="112" applyFont="1" applyAlignment="1">
      <alignment horizontal="center"/>
    </xf>
    <xf numFmtId="0" fontId="10" fillId="0" borderId="0" xfId="112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9" fillId="2" borderId="13" xfId="112" applyFont="1" applyFill="1" applyBorder="1" applyAlignment="1">
      <alignment horizontal="center" vertical="center" wrapText="1"/>
    </xf>
    <xf numFmtId="0" fontId="9" fillId="2" borderId="15" xfId="112" applyFont="1" applyFill="1" applyBorder="1" applyAlignment="1">
      <alignment horizontal="center" vertical="center" wrapText="1"/>
    </xf>
    <xf numFmtId="0" fontId="9" fillId="2" borderId="14" xfId="112" applyFont="1" applyFill="1" applyBorder="1" applyAlignment="1">
      <alignment horizontal="center" vertical="center" wrapText="1"/>
    </xf>
    <xf numFmtId="49" fontId="57" fillId="2" borderId="2" xfId="39" applyNumberFormat="1" applyFont="1" applyFill="1" applyBorder="1" applyAlignment="1">
      <alignment horizontal="center" vertical="center" wrapText="1"/>
    </xf>
    <xf numFmtId="3" fontId="3" fillId="2" borderId="2" xfId="19" applyNumberFormat="1" applyFont="1" applyFill="1" applyBorder="1" applyAlignment="1">
      <alignment horizontal="center" vertical="center" wrapText="1"/>
    </xf>
    <xf numFmtId="0" fontId="10" fillId="0" borderId="0" xfId="71" applyFont="1" applyBorder="1" applyAlignment="1">
      <alignment horizontal="center" vertical="center" wrapText="1"/>
    </xf>
    <xf numFmtId="0" fontId="44" fillId="0" borderId="0" xfId="1" applyFont="1" applyAlignment="1">
      <alignment horizontal="center" vertical="center" wrapText="1"/>
    </xf>
    <xf numFmtId="0" fontId="3" fillId="2" borderId="6" xfId="22" applyFont="1" applyFill="1" applyBorder="1" applyAlignment="1">
      <alignment horizontal="center" vertical="center" wrapText="1"/>
    </xf>
    <xf numFmtId="0" fontId="3" fillId="2" borderId="12" xfId="22" applyFont="1" applyFill="1" applyBorder="1" applyAlignment="1">
      <alignment horizontal="center" vertical="center" wrapText="1"/>
    </xf>
    <xf numFmtId="0" fontId="3" fillId="2" borderId="13" xfId="22" applyFont="1" applyFill="1" applyBorder="1" applyAlignment="1">
      <alignment horizontal="center" vertical="center" wrapText="1"/>
    </xf>
    <xf numFmtId="0" fontId="3" fillId="2" borderId="14" xfId="22" applyFont="1" applyFill="1" applyBorder="1" applyAlignment="1">
      <alignment horizontal="center" vertical="center" wrapText="1"/>
    </xf>
    <xf numFmtId="3" fontId="3" fillId="2" borderId="3" xfId="22" applyNumberFormat="1" applyFont="1" applyFill="1" applyBorder="1" applyAlignment="1">
      <alignment horizontal="center" vertical="center" wrapText="1"/>
    </xf>
    <xf numFmtId="3" fontId="3" fillId="2" borderId="9" xfId="22" applyNumberFormat="1" applyFont="1" applyFill="1" applyBorder="1" applyAlignment="1">
      <alignment horizontal="center" vertical="center" wrapText="1"/>
    </xf>
    <xf numFmtId="3" fontId="15" fillId="2" borderId="3" xfId="22" applyNumberFormat="1" applyFont="1" applyFill="1" applyBorder="1" applyAlignment="1">
      <alignment horizontal="center" vertical="center" wrapText="1"/>
    </xf>
    <xf numFmtId="3" fontId="15" fillId="2" borderId="9" xfId="22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5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164" fontId="45" fillId="2" borderId="2" xfId="1" applyNumberFormat="1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center" vertical="center" wrapText="1"/>
    </xf>
    <xf numFmtId="164" fontId="48" fillId="2" borderId="2" xfId="1" applyNumberFormat="1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center" vertical="center"/>
    </xf>
    <xf numFmtId="49" fontId="40" fillId="0" borderId="2" xfId="188" applyNumberFormat="1" applyFont="1" applyFill="1" applyBorder="1" applyAlignment="1">
      <alignment horizontal="left" vertical="center"/>
    </xf>
    <xf numFmtId="49" fontId="41" fillId="0" borderId="2" xfId="188" applyNumberFormat="1" applyFont="1" applyFill="1" applyBorder="1" applyAlignment="1">
      <alignment horizontal="left" vertical="center"/>
    </xf>
    <xf numFmtId="0" fontId="7" fillId="0" borderId="0" xfId="181" applyFont="1" applyAlignment="1">
      <alignment horizontal="center" vertical="center" wrapText="1"/>
    </xf>
    <xf numFmtId="0" fontId="11" fillId="0" borderId="0" xfId="181" applyFont="1" applyAlignment="1">
      <alignment horizontal="center" vertical="center" wrapText="1"/>
    </xf>
    <xf numFmtId="0" fontId="29" fillId="0" borderId="0" xfId="181" applyFont="1" applyFill="1" applyAlignment="1">
      <alignment horizontal="center" vertical="center" wrapText="1"/>
    </xf>
    <xf numFmtId="10" fontId="14" fillId="2" borderId="2" xfId="2" applyNumberFormat="1" applyFont="1" applyFill="1" applyBorder="1" applyAlignment="1">
      <alignment horizontal="center" vertical="center" wrapText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14" fillId="2" borderId="4" xfId="182" applyFont="1" applyFill="1" applyBorder="1" applyAlignment="1">
      <alignment horizontal="center" vertical="center" wrapText="1"/>
    </xf>
    <xf numFmtId="0" fontId="14" fillId="2" borderId="6" xfId="182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14" fillId="2" borderId="2" xfId="2" applyFont="1" applyFill="1" applyBorder="1" applyAlignment="1">
      <alignment horizontal="center" vertical="center" wrapText="1"/>
    </xf>
    <xf numFmtId="0" fontId="14" fillId="2" borderId="2" xfId="5" applyNumberFormat="1" applyFont="1" applyFill="1" applyBorder="1" applyAlignment="1">
      <alignment horizontal="center" vertical="center"/>
    </xf>
    <xf numFmtId="0" fontId="15" fillId="2" borderId="2" xfId="5" applyNumberFormat="1" applyFont="1" applyFill="1" applyBorder="1" applyAlignment="1">
      <alignment horizontal="center" vertical="center"/>
    </xf>
    <xf numFmtId="0" fontId="14" fillId="0" borderId="2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15" fillId="0" borderId="3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vertical="center" wrapText="1"/>
    </xf>
    <xf numFmtId="0" fontId="15" fillId="0" borderId="5" xfId="1" applyFont="1" applyFill="1" applyBorder="1" applyAlignment="1">
      <alignment vertical="center" wrapText="1"/>
    </xf>
    <xf numFmtId="0" fontId="15" fillId="0" borderId="6" xfId="1" applyFont="1" applyFill="1" applyBorder="1" applyAlignment="1">
      <alignment vertical="center" wrapText="1"/>
    </xf>
    <xf numFmtId="0" fontId="15" fillId="0" borderId="1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vertical="center" wrapText="1"/>
    </xf>
    <xf numFmtId="0" fontId="15" fillId="0" borderId="8" xfId="1" applyFont="1" applyFill="1" applyBorder="1" applyAlignment="1">
      <alignment vertical="center" wrapText="1"/>
    </xf>
    <xf numFmtId="0" fontId="15" fillId="0" borderId="10" xfId="1" applyFont="1" applyFill="1" applyBorder="1" applyAlignment="1">
      <alignment vertical="center" wrapText="1"/>
    </xf>
    <xf numFmtId="0" fontId="15" fillId="0" borderId="11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10" xfId="1" applyFont="1" applyFill="1" applyBorder="1" applyAlignment="1">
      <alignment horizontal="center" vertical="center" wrapText="1"/>
    </xf>
    <xf numFmtId="0" fontId="15" fillId="0" borderId="1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1" fontId="15" fillId="0" borderId="3" xfId="2" applyNumberFormat="1" applyFont="1" applyFill="1" applyBorder="1" applyAlignment="1">
      <alignment horizontal="center" vertical="center"/>
    </xf>
    <xf numFmtId="1" fontId="15" fillId="0" borderId="7" xfId="2" applyNumberFormat="1" applyFont="1" applyFill="1" applyBorder="1" applyAlignment="1">
      <alignment horizontal="center" vertical="center"/>
    </xf>
    <xf numFmtId="1" fontId="15" fillId="0" borderId="9" xfId="2" applyNumberFormat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>
      <alignment horizontal="center" vertical="center"/>
    </xf>
    <xf numFmtId="4" fontId="6" fillId="0" borderId="7" xfId="1" applyNumberFormat="1" applyFont="1" applyFill="1" applyBorder="1" applyAlignment="1">
      <alignment horizontal="center" vertical="center"/>
    </xf>
    <xf numFmtId="4" fontId="6" fillId="0" borderId="9" xfId="1" applyNumberFormat="1" applyFont="1" applyFill="1" applyBorder="1" applyAlignment="1">
      <alignment horizontal="center" vertical="center"/>
    </xf>
    <xf numFmtId="0" fontId="15" fillId="0" borderId="13" xfId="1" applyFont="1" applyFill="1" applyBorder="1" applyAlignment="1">
      <alignment horizontal="left" vertical="center" wrapText="1"/>
    </xf>
    <xf numFmtId="0" fontId="15" fillId="0" borderId="14" xfId="1" applyFont="1" applyFill="1" applyBorder="1" applyAlignment="1">
      <alignment horizontal="left" vertical="center" wrapText="1"/>
    </xf>
    <xf numFmtId="0" fontId="15" fillId="0" borderId="13" xfId="1" applyFont="1" applyFill="1" applyBorder="1" applyAlignment="1">
      <alignment vertical="center" wrapText="1"/>
    </xf>
    <xf numFmtId="0" fontId="15" fillId="0" borderId="15" xfId="1" applyFont="1" applyFill="1" applyBorder="1" applyAlignment="1">
      <alignment vertical="center" wrapText="1"/>
    </xf>
    <xf numFmtId="0" fontId="15" fillId="0" borderId="14" xfId="1" applyFont="1" applyFill="1" applyBorder="1" applyAlignment="1">
      <alignment vertical="center" wrapText="1"/>
    </xf>
    <xf numFmtId="0" fontId="15" fillId="0" borderId="13" xfId="1" applyFont="1" applyFill="1" applyBorder="1" applyAlignment="1">
      <alignment horizontal="center" vertical="center" wrapText="1"/>
    </xf>
    <xf numFmtId="0" fontId="15" fillId="0" borderId="1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right" vertical="center"/>
    </xf>
    <xf numFmtId="0" fontId="14" fillId="2" borderId="2" xfId="5" applyNumberFormat="1" applyFont="1" applyFill="1" applyBorder="1" applyAlignment="1">
      <alignment horizontal="center" vertical="center" wrapText="1"/>
    </xf>
    <xf numFmtId="0" fontId="15" fillId="0" borderId="13" xfId="1" applyFont="1" applyFill="1" applyBorder="1" applyAlignment="1">
      <alignment horizontal="left" vertical="center"/>
    </xf>
    <xf numFmtId="0" fontId="15" fillId="0" borderId="15" xfId="1" applyFont="1" applyFill="1" applyBorder="1" applyAlignment="1">
      <alignment horizontal="left" vertical="center"/>
    </xf>
    <xf numFmtId="0" fontId="15" fillId="0" borderId="14" xfId="1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5" xfId="1" applyFont="1" applyFill="1" applyBorder="1" applyAlignment="1">
      <alignment horizontal="left" vertical="center" wrapText="1"/>
    </xf>
    <xf numFmtId="0" fontId="15" fillId="0" borderId="6" xfId="1" applyFont="1" applyFill="1" applyBorder="1" applyAlignment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8" xfId="1" applyFont="1" applyFill="1" applyBorder="1" applyAlignment="1">
      <alignment horizontal="left" vertical="center" wrapText="1"/>
    </xf>
    <xf numFmtId="0" fontId="15" fillId="0" borderId="10" xfId="1" applyFont="1" applyFill="1" applyBorder="1" applyAlignment="1">
      <alignment horizontal="left" vertical="center" wrapText="1"/>
    </xf>
    <xf numFmtId="0" fontId="15" fillId="0" borderId="11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/>
    </xf>
    <xf numFmtId="0" fontId="14" fillId="3" borderId="2" xfId="65" applyFont="1" applyFill="1" applyBorder="1" applyAlignment="1">
      <alignment horizontal="center" vertical="center" wrapText="1"/>
    </xf>
    <xf numFmtId="0" fontId="51" fillId="0" borderId="0" xfId="65" applyFont="1" applyBorder="1" applyAlignment="1">
      <alignment horizontal="center" vertical="center" wrapText="1"/>
    </xf>
    <xf numFmtId="0" fontId="52" fillId="0" borderId="0" xfId="1" applyFont="1" applyAlignment="1">
      <alignment horizontal="center" vertical="center"/>
    </xf>
    <xf numFmtId="0" fontId="27" fillId="3" borderId="2" xfId="65" applyFont="1" applyFill="1" applyBorder="1" applyAlignment="1">
      <alignment horizontal="center" vertical="center" wrapText="1"/>
    </xf>
    <xf numFmtId="49" fontId="27" fillId="3" borderId="2" xfId="65" applyNumberFormat="1" applyFont="1" applyFill="1" applyBorder="1" applyAlignment="1">
      <alignment horizontal="center" vertical="center" wrapText="1"/>
    </xf>
  </cellXfs>
  <cellStyles count="193">
    <cellStyle name="Normal_Sheet1" xfId="6"/>
    <cellStyle name="Денежный 2" xfId="7"/>
    <cellStyle name="Обычный" xfId="0" builtinId="0"/>
    <cellStyle name="Обычный 10" xfId="8"/>
    <cellStyle name="Обычный 10 2" xfId="9"/>
    <cellStyle name="Обычный 10 2 2" xfId="10"/>
    <cellStyle name="Обычный 11" xfId="11"/>
    <cellStyle name="Обычный 12" xfId="12"/>
    <cellStyle name="Обычный 13" xfId="13"/>
    <cellStyle name="Обычный 13 2" xfId="14"/>
    <cellStyle name="Обычный 13 2 2" xfId="15"/>
    <cellStyle name="Обычный 13 2 3" xfId="16"/>
    <cellStyle name="Обычный 13 2 4" xfId="17"/>
    <cellStyle name="Обычный 13 2 4 2" xfId="18"/>
    <cellStyle name="Обычный 13 2 4 3" xfId="19"/>
    <cellStyle name="Обычный 13 2 5" xfId="20"/>
    <cellStyle name="Обычный 13 2 6" xfId="21"/>
    <cellStyle name="Обычный 13 2 6 2" xfId="22"/>
    <cellStyle name="Обычный 13 3" xfId="23"/>
    <cellStyle name="Обычный 13 4" xfId="24"/>
    <cellStyle name="Обычный 13 4 2" xfId="25"/>
    <cellStyle name="Обычный 14" xfId="1"/>
    <cellStyle name="Обычный 15" xfId="26"/>
    <cellStyle name="Обычный 16" xfId="27"/>
    <cellStyle name="Обычный 17" xfId="28"/>
    <cellStyle name="Обычный 18" xfId="29"/>
    <cellStyle name="Обычный 19" xfId="180"/>
    <cellStyle name="Обычный 2" xfId="30"/>
    <cellStyle name="Обычный 2 2" xfId="31"/>
    <cellStyle name="Обычный 2 2 2" xfId="32"/>
    <cellStyle name="Обычный 2 2 2 2" xfId="2"/>
    <cellStyle name="Обычный 2 2 3" xfId="183"/>
    <cellStyle name="Обычный 2 2 4" xfId="184"/>
    <cellStyle name="Обычный 2 2 5" xfId="185"/>
    <cellStyle name="Обычный 2 3" xfId="33"/>
    <cellStyle name="Обычный 2 4" xfId="34"/>
    <cellStyle name="Обычный 2 5" xfId="35"/>
    <cellStyle name="Обычный 2 5 2" xfId="36"/>
    <cellStyle name="Обычный 2 5 3" xfId="37"/>
    <cellStyle name="Обычный 2 5 4" xfId="38"/>
    <cellStyle name="Обычный 2 6 2" xfId="186"/>
    <cellStyle name="Обычный 3" xfId="39"/>
    <cellStyle name="Обычный 3 2" xfId="40"/>
    <cellStyle name="Обычный 3 2 2" xfId="41"/>
    <cellStyle name="Обычный 3 2 2 2" xfId="42"/>
    <cellStyle name="Обычный 3 2 2 2 2" xfId="43"/>
    <cellStyle name="Обычный 3 2 2 2 3" xfId="44"/>
    <cellStyle name="Обычный 3 2 2 2 4" xfId="45"/>
    <cellStyle name="Обычный 3 2 2 2 4 2" xfId="46"/>
    <cellStyle name="Обычный 3 2 2 2 4 2 2" xfId="47"/>
    <cellStyle name="Обычный 3 2 2 2 4 2 2 2" xfId="48"/>
    <cellStyle name="Обычный 3 2 2 2 4 2 2 3" xfId="49"/>
    <cellStyle name="Обычный 3 2 2 2 4 2 2 3 2" xfId="50"/>
    <cellStyle name="Обычный 3 2 2 3" xfId="51"/>
    <cellStyle name="Обычный 3 2 2 4" xfId="52"/>
    <cellStyle name="Обычный 3 2 2 5" xfId="53"/>
    <cellStyle name="Обычный 3 2 3" xfId="54"/>
    <cellStyle name="Обычный 3 2 3 10" xfId="55"/>
    <cellStyle name="Обычный 3 2 3 11" xfId="56"/>
    <cellStyle name="Обычный 3 2 3 12" xfId="57"/>
    <cellStyle name="Обычный 3 2 3 12 2" xfId="58"/>
    <cellStyle name="Обычный 3 2 3 13" xfId="59"/>
    <cellStyle name="Обычный 3 2 3 13 2" xfId="60"/>
    <cellStyle name="Обычный 3 2 3 13 2 2" xfId="3"/>
    <cellStyle name="Обычный 3 2 3 14" xfId="61"/>
    <cellStyle name="Обычный 3 2 3 15" xfId="62"/>
    <cellStyle name="Обычный 3 2 3 2" xfId="63"/>
    <cellStyle name="Обычный 3 2 3 2 2" xfId="64"/>
    <cellStyle name="Обычный 3 2 3 2 2 2" xfId="65"/>
    <cellStyle name="Обычный 3 2 3 2 2 2 2" xfId="66"/>
    <cellStyle name="Обычный 3 2 3 3" xfId="67"/>
    <cellStyle name="Обычный 3 2 3 4" xfId="68"/>
    <cellStyle name="Обычный 3 2 3 4 2" xfId="69"/>
    <cellStyle name="Обычный 3 2 3 4 3" xfId="70"/>
    <cellStyle name="Обычный 3 2 3 4 4" xfId="71"/>
    <cellStyle name="Обычный 3 2 3 5" xfId="72"/>
    <cellStyle name="Обычный 3 2 3 5 2" xfId="73"/>
    <cellStyle name="Обычный 3 2 3 5 2 2" xfId="74"/>
    <cellStyle name="Обычный 3 2 3 5 2 2 2" xfId="75"/>
    <cellStyle name="Обычный 3 2 3 5 2 2 3" xfId="76"/>
    <cellStyle name="Обычный 3 2 3 5 2 2 3 2" xfId="77"/>
    <cellStyle name="Обычный 3 2 3 5 2 2 3 2 2" xfId="78"/>
    <cellStyle name="Обычный 3 2 3 5 2 2 3 2 2 2" xfId="79"/>
    <cellStyle name="Обычный 3 2 3 5 2 3" xfId="80"/>
    <cellStyle name="Обычный 3 2 3 5 2 3 2" xfId="81"/>
    <cellStyle name="Обычный 3 2 3 5 2 3 2 2" xfId="82"/>
    <cellStyle name="Обычный 3 2 3 5 2 3 2 3" xfId="83"/>
    <cellStyle name="Обычный 3 2 3 5 2 4" xfId="84"/>
    <cellStyle name="Обычный 3 2 3 5 2 4 2" xfId="85"/>
    <cellStyle name="Обычный 3 2 3 5 3" xfId="86"/>
    <cellStyle name="Обычный 3 2 3 5 3 2" xfId="87"/>
    <cellStyle name="Обычный 3 2 3 5 3 2 2" xfId="88"/>
    <cellStyle name="Обычный 3 2 3 5 3 2 2 2" xfId="89"/>
    <cellStyle name="Обычный 3 2 3 5 4" xfId="90"/>
    <cellStyle name="Обычный 3 2 3 6" xfId="91"/>
    <cellStyle name="Обычный 3 2 3 7" xfId="92"/>
    <cellStyle name="Обычный 3 2 3 8" xfId="93"/>
    <cellStyle name="Обычный 3 2 3 9" xfId="94"/>
    <cellStyle name="Обычный 3 2 3 9 2" xfId="95"/>
    <cellStyle name="Обычный 3 2 4" xfId="187"/>
    <cellStyle name="Обычный 3 3" xfId="96"/>
    <cellStyle name="Обычный 3 4" xfId="97"/>
    <cellStyle name="Обычный 3 4 2" xfId="98"/>
    <cellStyle name="Обычный 3 4 2 2" xfId="99"/>
    <cellStyle name="Обычный 3 4 2 2 2" xfId="100"/>
    <cellStyle name="Обычный 3 4 2 2 2 2" xfId="101"/>
    <cellStyle name="Обычный 3 4 2 2 2 3" xfId="102"/>
    <cellStyle name="Обычный 3 4 2 2 2 4" xfId="103"/>
    <cellStyle name="Обычный 3 4 2 3" xfId="104"/>
    <cellStyle name="Обычный 3 5" xfId="105"/>
    <cellStyle name="Обычный 3 5 2" xfId="106"/>
    <cellStyle name="Обычный 3 5 2 2" xfId="107"/>
    <cellStyle name="Обычный 3 5 2 3" xfId="108"/>
    <cellStyle name="Обычный 3 5 3" xfId="109"/>
    <cellStyle name="Обычный 3 6" xfId="110"/>
    <cellStyle name="Обычный 3 6 2" xfId="111"/>
    <cellStyle name="Обычный 3 6 2 2" xfId="112"/>
    <cellStyle name="Обычный 3 7" xfId="113"/>
    <cellStyle name="Обычный 3 7 2" xfId="114"/>
    <cellStyle name="Обычный 3 7 2 2" xfId="115"/>
    <cellStyle name="Обычный 3 7 2 3" xfId="116"/>
    <cellStyle name="Обычный 3 7 3" xfId="117"/>
    <cellStyle name="Обычный 3 7 3 2" xfId="118"/>
    <cellStyle name="Обычный 3 7 3 3" xfId="119"/>
    <cellStyle name="Обычный 3 7 3 3 2" xfId="120"/>
    <cellStyle name="Обычный 3 7 3 3 2 2" xfId="121"/>
    <cellStyle name="Обычный 3 7 3 3 2 2 2" xfId="122"/>
    <cellStyle name="Обычный 3 7 3 3 2 2 2 2" xfId="123"/>
    <cellStyle name="Обычный 3 7 3 3 2 2 3" xfId="124"/>
    <cellStyle name="Обычный 3 7 3 3 2 2 3 2" xfId="125"/>
    <cellStyle name="Обычный 3 7 3 3 2 2 3 3" xfId="188"/>
    <cellStyle name="Обычный 3 7 3 3 2 2 3 4" xfId="126"/>
    <cellStyle name="Обычный 3 7 3 3 2 2 3 4 2" xfId="127"/>
    <cellStyle name="Обычный 3 7 3 3 2 2 3 4 3" xfId="128"/>
    <cellStyle name="Обычный 3 7 3 4" xfId="129"/>
    <cellStyle name="Обычный 3 7 3 4 2" xfId="130"/>
    <cellStyle name="Обычный 3 7 3 4 2 2" xfId="131"/>
    <cellStyle name="Обычный 3 7 3 5" xfId="132"/>
    <cellStyle name="Обычный 3 7 3 5 2" xfId="133"/>
    <cellStyle name="Обычный 3 7 3 5 2 2" xfId="134"/>
    <cellStyle name="Обычный 3 7 3 5 2 3" xfId="135"/>
    <cellStyle name="Обычный 3 7 3 5 2 3 2" xfId="136"/>
    <cellStyle name="Обычный 3 7 3 5 2 4" xfId="137"/>
    <cellStyle name="Обычный 3 7 3 5 3" xfId="138"/>
    <cellStyle name="Обычный 3 7 3 5 3 2" xfId="139"/>
    <cellStyle name="Обычный 3 7 3 5 3 2 2" xfId="140"/>
    <cellStyle name="Обычный 3 7 3 5 4" xfId="141"/>
    <cellStyle name="Обычный 3 7 3 5 4 2" xfId="5"/>
    <cellStyle name="Обычный 3 7 3 5 5" xfId="142"/>
    <cellStyle name="Обычный 3 7 3 6" xfId="143"/>
    <cellStyle name="Обычный 3 7 3 6 2" xfId="144"/>
    <cellStyle name="Обычный 3 7 3 6 2 2 2" xfId="145"/>
    <cellStyle name="Обычный 3 7 3 6 2 3" xfId="189"/>
    <cellStyle name="Обычный 3 7 3 6 3" xfId="146"/>
    <cellStyle name="Обычный 3 7 3 6 4" xfId="147"/>
    <cellStyle name="Обычный 3 7 3 6 4 2" xfId="148"/>
    <cellStyle name="Обычный 3 7 3 7" xfId="149"/>
    <cellStyle name="Обычный 3 7 4" xfId="150"/>
    <cellStyle name="Обычный 3 7 5" xfId="151"/>
    <cellStyle name="Обычный 3 8" xfId="152"/>
    <cellStyle name="Обычный 4" xfId="153"/>
    <cellStyle name="Обычный 4 2" xfId="154"/>
    <cellStyle name="Обычный 4 2 3" xfId="190"/>
    <cellStyle name="Обычный 4 3" xfId="155"/>
    <cellStyle name="Обычный 4 4" xfId="156"/>
    <cellStyle name="Обычный 4 6" xfId="191"/>
    <cellStyle name="Обычный 5" xfId="157"/>
    <cellStyle name="Обычный 5 2" xfId="158"/>
    <cellStyle name="Обычный 5 2 2" xfId="192"/>
    <cellStyle name="Обычный 5 3" xfId="181"/>
    <cellStyle name="Обычный 6" xfId="159"/>
    <cellStyle name="Обычный 6 2" xfId="160"/>
    <cellStyle name="Обычный 6 2 2" xfId="161"/>
    <cellStyle name="Обычный 6 2 2 2" xfId="162"/>
    <cellStyle name="Обычный 6 2 2 2 2" xfId="163"/>
    <cellStyle name="Обычный 6 2 2 2 2 2" xfId="164"/>
    <cellStyle name="Обычный 6 2 2 2 2 2 2" xfId="165"/>
    <cellStyle name="Обычный 6 2 2 2 2 2 2 2" xfId="166"/>
    <cellStyle name="Обычный 6 2 3" xfId="167"/>
    <cellStyle name="Обычный 7" xfId="168"/>
    <cellStyle name="Обычный 7 2" xfId="169"/>
    <cellStyle name="Обычный 7 2 2" xfId="170"/>
    <cellStyle name="Обычный 7 2 2 2" xfId="171"/>
    <cellStyle name="Обычный 7 2 2 2 2" xfId="4"/>
    <cellStyle name="Обычный 7 2 3" xfId="172"/>
    <cellStyle name="Обычный 7 2 3 2" xfId="173"/>
    <cellStyle name="Обычный 7 2 4" xfId="174"/>
    <cellStyle name="Обычный 8" xfId="175"/>
    <cellStyle name="Обычный 9" xfId="176"/>
    <cellStyle name="Обычный_Лист1" xfId="182"/>
    <cellStyle name="Процентный 2" xfId="177"/>
    <cellStyle name="Финансовый 2" xfId="178"/>
    <cellStyle name="Финансовый 3" xfId="179"/>
  </cellStyles>
  <dxfs count="20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4"/>
  <sheetViews>
    <sheetView zoomScale="75" zoomScaleNormal="75" workbookViewId="0">
      <pane ySplit="13" topLeftCell="A14" activePane="bottomLeft" state="frozen"/>
      <selection activeCell="A7" sqref="A7"/>
      <selection pane="bottomLeft" activeCell="B19" sqref="B19:C19"/>
    </sheetView>
  </sheetViews>
  <sheetFormatPr defaultColWidth="12.140625" defaultRowHeight="32.1" customHeight="1"/>
  <cols>
    <col min="1" max="1" width="4.7109375" style="135" customWidth="1"/>
    <col min="2" max="2" width="64.140625" style="158" customWidth="1"/>
    <col min="3" max="3" width="36.7109375" style="135" customWidth="1"/>
    <col min="4" max="4" width="24.28515625" style="135" customWidth="1"/>
    <col min="5" max="5" width="6" style="135" customWidth="1"/>
    <col min="6" max="7" width="12.7109375" style="4" customWidth="1"/>
    <col min="8" max="16384" width="12.140625" style="4"/>
  </cols>
  <sheetData>
    <row r="1" spans="1:13" s="1" customFormat="1" ht="18">
      <c r="B1" s="2"/>
      <c r="C1" s="2"/>
      <c r="D1" s="2"/>
      <c r="G1" s="73" t="s">
        <v>176</v>
      </c>
      <c r="L1" s="3"/>
      <c r="M1" s="3"/>
    </row>
    <row r="2" spans="1:13" s="1" customFormat="1" ht="18">
      <c r="B2" s="2"/>
      <c r="C2" s="2"/>
      <c r="D2" s="2"/>
      <c r="G2" s="76" t="s">
        <v>79</v>
      </c>
      <c r="L2" s="3"/>
      <c r="M2" s="3"/>
    </row>
    <row r="3" spans="1:13" s="1" customFormat="1" ht="18">
      <c r="B3" s="2"/>
      <c r="C3" s="2"/>
      <c r="D3" s="2"/>
      <c r="G3" s="76" t="s">
        <v>474</v>
      </c>
      <c r="L3" s="3"/>
      <c r="M3" s="3"/>
    </row>
    <row r="4" spans="1:13" ht="18">
      <c r="A4" s="5"/>
      <c r="B4" s="4"/>
      <c r="C4" s="5"/>
      <c r="D4" s="5"/>
      <c r="G4" s="5" t="s">
        <v>345</v>
      </c>
    </row>
    <row r="5" spans="1:13" ht="18">
      <c r="A5" s="8"/>
      <c r="B5" s="4"/>
      <c r="C5" s="8"/>
      <c r="D5" s="8"/>
      <c r="G5" s="8" t="s">
        <v>1</v>
      </c>
    </row>
    <row r="6" spans="1:13" s="140" customFormat="1" ht="16.149999999999999" customHeight="1"/>
    <row r="7" spans="1:13" ht="44.25" customHeight="1">
      <c r="A7" s="282" t="s">
        <v>177</v>
      </c>
      <c r="B7" s="282"/>
      <c r="C7" s="282"/>
      <c r="D7" s="282"/>
      <c r="E7" s="282"/>
      <c r="F7" s="282"/>
      <c r="G7" s="282"/>
    </row>
    <row r="8" spans="1:13" ht="4.5" customHeight="1">
      <c r="A8" s="4"/>
      <c r="B8" s="4"/>
      <c r="C8" s="4"/>
      <c r="D8" s="4"/>
      <c r="E8" s="4"/>
    </row>
    <row r="9" spans="1:13" ht="45" customHeight="1">
      <c r="A9" s="283" t="s">
        <v>344</v>
      </c>
      <c r="B9" s="283"/>
      <c r="C9" s="283"/>
      <c r="D9" s="283"/>
      <c r="E9" s="283"/>
      <c r="F9" s="283"/>
      <c r="G9" s="283"/>
    </row>
    <row r="10" spans="1:13" ht="5.25" customHeight="1">
      <c r="A10" s="4"/>
      <c r="B10" s="4"/>
      <c r="C10" s="4"/>
      <c r="D10" s="4"/>
      <c r="E10" s="4"/>
    </row>
    <row r="11" spans="1:13" s="141" customFormat="1" ht="37.5" customHeight="1">
      <c r="A11" s="284" t="s">
        <v>124</v>
      </c>
      <c r="B11" s="284" t="s">
        <v>178</v>
      </c>
      <c r="C11" s="284" t="s">
        <v>179</v>
      </c>
      <c r="D11" s="284" t="s">
        <v>180</v>
      </c>
      <c r="E11" s="284" t="s">
        <v>181</v>
      </c>
      <c r="F11" s="286" t="s">
        <v>182</v>
      </c>
      <c r="G11" s="286"/>
    </row>
    <row r="12" spans="1:13" s="141" customFormat="1" ht="24" customHeight="1">
      <c r="A12" s="285"/>
      <c r="B12" s="285"/>
      <c r="C12" s="285"/>
      <c r="D12" s="285"/>
      <c r="E12" s="285"/>
      <c r="F12" s="142" t="s">
        <v>183</v>
      </c>
      <c r="G12" s="142" t="s">
        <v>184</v>
      </c>
    </row>
    <row r="13" spans="1:13" s="145" customFormat="1" ht="13.5" customHeight="1">
      <c r="A13" s="143">
        <v>1</v>
      </c>
      <c r="B13" s="144" t="s">
        <v>185</v>
      </c>
      <c r="C13" s="143">
        <v>3</v>
      </c>
      <c r="D13" s="144" t="s">
        <v>186</v>
      </c>
      <c r="E13" s="143">
        <v>4</v>
      </c>
      <c r="F13" s="144" t="s">
        <v>187</v>
      </c>
      <c r="G13" s="143">
        <v>5</v>
      </c>
    </row>
    <row r="14" spans="1:13" ht="32.1" customHeight="1">
      <c r="A14" s="150" t="s">
        <v>188</v>
      </c>
      <c r="B14" s="151" t="s">
        <v>189</v>
      </c>
      <c r="C14" s="152"/>
      <c r="D14" s="152"/>
      <c r="E14" s="153"/>
      <c r="F14" s="153"/>
      <c r="G14" s="153"/>
    </row>
    <row r="15" spans="1:13" s="149" customFormat="1" ht="31.5" customHeight="1">
      <c r="A15" s="146" t="s">
        <v>190</v>
      </c>
      <c r="B15" s="147" t="s">
        <v>191</v>
      </c>
      <c r="C15" s="127" t="s">
        <v>137</v>
      </c>
      <c r="D15" s="127" t="s">
        <v>192</v>
      </c>
      <c r="E15" s="146" t="s">
        <v>138</v>
      </c>
      <c r="F15" s="148">
        <v>45658</v>
      </c>
      <c r="G15" s="148">
        <v>46022</v>
      </c>
    </row>
    <row r="16" spans="1:13" s="149" customFormat="1" ht="31.5" customHeight="1">
      <c r="A16" s="146" t="s">
        <v>185</v>
      </c>
      <c r="B16" s="147" t="s">
        <v>193</v>
      </c>
      <c r="C16" s="127" t="s">
        <v>194</v>
      </c>
      <c r="D16" s="127" t="s">
        <v>192</v>
      </c>
      <c r="E16" s="146" t="s">
        <v>195</v>
      </c>
      <c r="F16" s="148">
        <v>45658</v>
      </c>
      <c r="G16" s="148">
        <v>46022</v>
      </c>
    </row>
    <row r="17" spans="1:7" s="149" customFormat="1" ht="31.5" customHeight="1">
      <c r="A17" s="146" t="s">
        <v>186</v>
      </c>
      <c r="B17" s="147" t="s">
        <v>196</v>
      </c>
      <c r="C17" s="127" t="s">
        <v>197</v>
      </c>
      <c r="D17" s="127" t="s">
        <v>192</v>
      </c>
      <c r="E17" s="146" t="s">
        <v>198</v>
      </c>
      <c r="F17" s="148">
        <v>45658</v>
      </c>
      <c r="G17" s="148">
        <v>46022</v>
      </c>
    </row>
    <row r="18" spans="1:7" s="149" customFormat="1" ht="31.5" customHeight="1">
      <c r="A18" s="146" t="s">
        <v>187</v>
      </c>
      <c r="B18" s="147" t="s">
        <v>199</v>
      </c>
      <c r="C18" s="127" t="s">
        <v>200</v>
      </c>
      <c r="D18" s="127" t="s">
        <v>192</v>
      </c>
      <c r="E18" s="146" t="s">
        <v>201</v>
      </c>
      <c r="F18" s="148">
        <v>45658</v>
      </c>
      <c r="G18" s="148">
        <v>46022</v>
      </c>
    </row>
    <row r="19" spans="1:7" s="149" customFormat="1" ht="31.5" customHeight="1">
      <c r="A19" s="146" t="s">
        <v>202</v>
      </c>
      <c r="B19" s="279" t="s">
        <v>343</v>
      </c>
      <c r="C19" s="280" t="s">
        <v>155</v>
      </c>
      <c r="D19" s="127" t="s">
        <v>192</v>
      </c>
      <c r="E19" s="146" t="s">
        <v>203</v>
      </c>
      <c r="F19" s="148">
        <v>45658</v>
      </c>
      <c r="G19" s="148">
        <v>46022</v>
      </c>
    </row>
    <row r="20" spans="1:7" s="149" customFormat="1" ht="31.5" customHeight="1">
      <c r="A20" s="146" t="s">
        <v>204</v>
      </c>
      <c r="B20" s="147" t="s">
        <v>205</v>
      </c>
      <c r="C20" s="127" t="s">
        <v>206</v>
      </c>
      <c r="D20" s="127" t="s">
        <v>192</v>
      </c>
      <c r="E20" s="146" t="s">
        <v>207</v>
      </c>
      <c r="F20" s="148">
        <v>45658</v>
      </c>
      <c r="G20" s="278">
        <v>45733</v>
      </c>
    </row>
    <row r="21" spans="1:7" s="149" customFormat="1" ht="31.5" customHeight="1">
      <c r="A21" s="146" t="s">
        <v>208</v>
      </c>
      <c r="B21" s="147" t="s">
        <v>209</v>
      </c>
      <c r="C21" s="127" t="s">
        <v>210</v>
      </c>
      <c r="D21" s="127" t="s">
        <v>192</v>
      </c>
      <c r="E21" s="146" t="s">
        <v>211</v>
      </c>
      <c r="F21" s="148">
        <v>45658</v>
      </c>
      <c r="G21" s="148">
        <v>46022</v>
      </c>
    </row>
    <row r="22" spans="1:7" s="149" customFormat="1" ht="31.5" customHeight="1">
      <c r="A22" s="146" t="s">
        <v>212</v>
      </c>
      <c r="B22" s="147" t="s">
        <v>213</v>
      </c>
      <c r="C22" s="127" t="s">
        <v>139</v>
      </c>
      <c r="D22" s="127" t="s">
        <v>214</v>
      </c>
      <c r="E22" s="146" t="s">
        <v>140</v>
      </c>
      <c r="F22" s="148">
        <v>45658</v>
      </c>
      <c r="G22" s="148">
        <v>46022</v>
      </c>
    </row>
    <row r="23" spans="1:7" s="149" customFormat="1" ht="31.5" customHeight="1">
      <c r="A23" s="146" t="s">
        <v>215</v>
      </c>
      <c r="B23" s="147" t="s">
        <v>216</v>
      </c>
      <c r="C23" s="127" t="s">
        <v>141</v>
      </c>
      <c r="D23" s="127" t="s">
        <v>217</v>
      </c>
      <c r="E23" s="146" t="s">
        <v>142</v>
      </c>
      <c r="F23" s="148">
        <v>45658</v>
      </c>
      <c r="G23" s="148">
        <v>46022</v>
      </c>
    </row>
    <row r="24" spans="1:7" s="149" customFormat="1" ht="31.5" customHeight="1">
      <c r="A24" s="146" t="s">
        <v>218</v>
      </c>
      <c r="B24" s="147" t="s">
        <v>219</v>
      </c>
      <c r="C24" s="127" t="s">
        <v>143</v>
      </c>
      <c r="D24" s="127" t="s">
        <v>220</v>
      </c>
      <c r="E24" s="146" t="s">
        <v>144</v>
      </c>
      <c r="F24" s="148">
        <v>45658</v>
      </c>
      <c r="G24" s="148">
        <v>46022</v>
      </c>
    </row>
    <row r="25" spans="1:7" s="149" customFormat="1" ht="31.5" customHeight="1">
      <c r="A25" s="146" t="s">
        <v>221</v>
      </c>
      <c r="B25" s="147" t="s">
        <v>222</v>
      </c>
      <c r="C25" s="127" t="s">
        <v>145</v>
      </c>
      <c r="D25" s="127" t="s">
        <v>223</v>
      </c>
      <c r="E25" s="146" t="s">
        <v>146</v>
      </c>
      <c r="F25" s="148">
        <v>45658</v>
      </c>
      <c r="G25" s="148">
        <v>46022</v>
      </c>
    </row>
    <row r="26" spans="1:7" s="149" customFormat="1" ht="31.5" customHeight="1">
      <c r="A26" s="146" t="s">
        <v>224</v>
      </c>
      <c r="B26" s="147" t="s">
        <v>225</v>
      </c>
      <c r="C26" s="127" t="s">
        <v>147</v>
      </c>
      <c r="D26" s="127" t="s">
        <v>226</v>
      </c>
      <c r="E26" s="146" t="s">
        <v>148</v>
      </c>
      <c r="F26" s="148">
        <v>45658</v>
      </c>
      <c r="G26" s="148">
        <v>46022</v>
      </c>
    </row>
    <row r="27" spans="1:7" s="149" customFormat="1" ht="31.5" customHeight="1">
      <c r="A27" s="146" t="s">
        <v>227</v>
      </c>
      <c r="B27" s="147" t="s">
        <v>228</v>
      </c>
      <c r="C27" s="127" t="s">
        <v>149</v>
      </c>
      <c r="D27" s="127" t="s">
        <v>229</v>
      </c>
      <c r="E27" s="146" t="s">
        <v>150</v>
      </c>
      <c r="F27" s="148">
        <v>45658</v>
      </c>
      <c r="G27" s="148">
        <v>46022</v>
      </c>
    </row>
    <row r="28" spans="1:7" s="149" customFormat="1" ht="31.5" customHeight="1">
      <c r="A28" s="146" t="s">
        <v>230</v>
      </c>
      <c r="B28" s="147" t="s">
        <v>231</v>
      </c>
      <c r="C28" s="127" t="s">
        <v>151</v>
      </c>
      <c r="D28" s="127" t="s">
        <v>232</v>
      </c>
      <c r="E28" s="146" t="s">
        <v>152</v>
      </c>
      <c r="F28" s="148">
        <v>45658</v>
      </c>
      <c r="G28" s="148">
        <v>46022</v>
      </c>
    </row>
    <row r="29" spans="1:7" s="149" customFormat="1" ht="31.5" customHeight="1">
      <c r="A29" s="146" t="s">
        <v>233</v>
      </c>
      <c r="B29" s="147" t="s">
        <v>234</v>
      </c>
      <c r="C29" s="127" t="s">
        <v>153</v>
      </c>
      <c r="D29" s="127" t="s">
        <v>235</v>
      </c>
      <c r="E29" s="146" t="s">
        <v>154</v>
      </c>
      <c r="F29" s="148">
        <v>45658</v>
      </c>
      <c r="G29" s="148">
        <v>46022</v>
      </c>
    </row>
    <row r="30" spans="1:7" s="149" customFormat="1" ht="31.5" customHeight="1">
      <c r="A30" s="146" t="s">
        <v>236</v>
      </c>
      <c r="B30" s="147" t="s">
        <v>237</v>
      </c>
      <c r="C30" s="127" t="s">
        <v>238</v>
      </c>
      <c r="D30" s="127" t="s">
        <v>192</v>
      </c>
      <c r="E30" s="146" t="s">
        <v>239</v>
      </c>
      <c r="F30" s="148">
        <v>45658</v>
      </c>
      <c r="G30" s="278">
        <v>45733</v>
      </c>
    </row>
    <row r="31" spans="1:7" s="149" customFormat="1" ht="31.5" customHeight="1">
      <c r="A31" s="146" t="s">
        <v>240</v>
      </c>
      <c r="B31" s="147" t="s">
        <v>241</v>
      </c>
      <c r="C31" s="127" t="s">
        <v>242</v>
      </c>
      <c r="D31" s="127" t="s">
        <v>192</v>
      </c>
      <c r="E31" s="146" t="s">
        <v>243</v>
      </c>
      <c r="F31" s="148">
        <v>45658</v>
      </c>
      <c r="G31" s="278">
        <v>45733</v>
      </c>
    </row>
    <row r="32" spans="1:7" s="149" customFormat="1" ht="31.5" customHeight="1">
      <c r="A32" s="146" t="s">
        <v>244</v>
      </c>
      <c r="B32" s="147" t="s">
        <v>245</v>
      </c>
      <c r="C32" s="127" t="s">
        <v>156</v>
      </c>
      <c r="D32" s="127" t="s">
        <v>192</v>
      </c>
      <c r="E32" s="146" t="s">
        <v>157</v>
      </c>
      <c r="F32" s="148">
        <v>45658</v>
      </c>
      <c r="G32" s="148">
        <v>46022</v>
      </c>
    </row>
    <row r="33" spans="1:7" s="149" customFormat="1" ht="31.5" customHeight="1">
      <c r="A33" s="146" t="s">
        <v>246</v>
      </c>
      <c r="B33" s="147" t="s">
        <v>247</v>
      </c>
      <c r="C33" s="127" t="s">
        <v>158</v>
      </c>
      <c r="D33" s="127" t="s">
        <v>192</v>
      </c>
      <c r="E33" s="146" t="s">
        <v>159</v>
      </c>
      <c r="F33" s="148">
        <v>45658</v>
      </c>
      <c r="G33" s="148">
        <v>46022</v>
      </c>
    </row>
    <row r="34" spans="1:7" s="149" customFormat="1" ht="31.5" customHeight="1">
      <c r="A34" s="146" t="s">
        <v>248</v>
      </c>
      <c r="B34" s="147" t="s">
        <v>249</v>
      </c>
      <c r="C34" s="127" t="s">
        <v>160</v>
      </c>
      <c r="D34" s="127" t="s">
        <v>192</v>
      </c>
      <c r="E34" s="146" t="s">
        <v>161</v>
      </c>
      <c r="F34" s="148">
        <v>45658</v>
      </c>
      <c r="G34" s="148">
        <v>46022</v>
      </c>
    </row>
    <row r="35" spans="1:7" s="149" customFormat="1" ht="31.5" customHeight="1">
      <c r="A35" s="146" t="s">
        <v>250</v>
      </c>
      <c r="B35" s="147" t="s">
        <v>251</v>
      </c>
      <c r="C35" s="127" t="s">
        <v>252</v>
      </c>
      <c r="D35" s="127" t="s">
        <v>192</v>
      </c>
      <c r="E35" s="146" t="s">
        <v>253</v>
      </c>
      <c r="F35" s="148">
        <v>45658</v>
      </c>
      <c r="G35" s="148">
        <v>46022</v>
      </c>
    </row>
    <row r="36" spans="1:7" s="149" customFormat="1" ht="31.5" customHeight="1">
      <c r="A36" s="146" t="s">
        <v>254</v>
      </c>
      <c r="B36" s="147" t="s">
        <v>255</v>
      </c>
      <c r="C36" s="127" t="s">
        <v>256</v>
      </c>
      <c r="D36" s="127" t="s">
        <v>214</v>
      </c>
      <c r="E36" s="146" t="s">
        <v>257</v>
      </c>
      <c r="F36" s="148">
        <v>45658</v>
      </c>
      <c r="G36" s="278">
        <v>45733</v>
      </c>
    </row>
    <row r="37" spans="1:7" s="149" customFormat="1" ht="31.5" customHeight="1">
      <c r="A37" s="146" t="s">
        <v>258</v>
      </c>
      <c r="B37" s="147" t="s">
        <v>259</v>
      </c>
      <c r="C37" s="127" t="s">
        <v>260</v>
      </c>
      <c r="D37" s="127" t="s">
        <v>229</v>
      </c>
      <c r="E37" s="146" t="s">
        <v>261</v>
      </c>
      <c r="F37" s="148">
        <v>45658</v>
      </c>
      <c r="G37" s="278">
        <v>45733</v>
      </c>
    </row>
    <row r="38" spans="1:7" s="149" customFormat="1" ht="31.5" customHeight="1">
      <c r="A38" s="146" t="s">
        <v>262</v>
      </c>
      <c r="B38" s="147" t="s">
        <v>263</v>
      </c>
      <c r="C38" s="127" t="s">
        <v>264</v>
      </c>
      <c r="D38" s="127" t="s">
        <v>192</v>
      </c>
      <c r="E38" s="146" t="s">
        <v>265</v>
      </c>
      <c r="F38" s="148">
        <v>45658</v>
      </c>
      <c r="G38" s="148">
        <v>46022</v>
      </c>
    </row>
    <row r="39" spans="1:7" s="149" customFormat="1" ht="28.15" customHeight="1">
      <c r="A39" s="150" t="s">
        <v>266</v>
      </c>
      <c r="B39" s="151" t="s">
        <v>267</v>
      </c>
      <c r="C39" s="152"/>
      <c r="D39" s="152"/>
      <c r="E39" s="153"/>
      <c r="F39" s="153"/>
      <c r="G39" s="153"/>
    </row>
    <row r="40" spans="1:7" s="149" customFormat="1" ht="48.75" customHeight="1">
      <c r="A40" s="146" t="s">
        <v>268</v>
      </c>
      <c r="B40" s="147" t="s">
        <v>269</v>
      </c>
      <c r="C40" s="127" t="s">
        <v>162</v>
      </c>
      <c r="D40" s="127" t="s">
        <v>192</v>
      </c>
      <c r="E40" s="146" t="s">
        <v>163</v>
      </c>
      <c r="F40" s="148">
        <v>45658</v>
      </c>
      <c r="G40" s="148">
        <v>46022</v>
      </c>
    </row>
    <row r="41" spans="1:7" s="149" customFormat="1" ht="31.5" customHeight="1">
      <c r="A41" s="146" t="s">
        <v>270</v>
      </c>
      <c r="B41" s="147" t="s">
        <v>271</v>
      </c>
      <c r="C41" s="127" t="s">
        <v>164</v>
      </c>
      <c r="D41" s="127" t="s">
        <v>272</v>
      </c>
      <c r="E41" s="146" t="s">
        <v>165</v>
      </c>
      <c r="F41" s="148">
        <v>45658</v>
      </c>
      <c r="G41" s="148">
        <v>46022</v>
      </c>
    </row>
    <row r="42" spans="1:7" s="149" customFormat="1" ht="31.5">
      <c r="A42" s="146" t="s">
        <v>273</v>
      </c>
      <c r="B42" s="147" t="s">
        <v>274</v>
      </c>
      <c r="C42" s="127" t="s">
        <v>166</v>
      </c>
      <c r="D42" s="127" t="s">
        <v>275</v>
      </c>
      <c r="E42" s="146" t="s">
        <v>167</v>
      </c>
      <c r="F42" s="148">
        <v>45658</v>
      </c>
      <c r="G42" s="148">
        <v>46022</v>
      </c>
    </row>
    <row r="43" spans="1:7" s="149" customFormat="1" ht="31.5" customHeight="1">
      <c r="A43" s="146" t="s">
        <v>276</v>
      </c>
      <c r="B43" s="147" t="s">
        <v>277</v>
      </c>
      <c r="C43" s="127" t="s">
        <v>168</v>
      </c>
      <c r="D43" s="127" t="s">
        <v>214</v>
      </c>
      <c r="E43" s="146" t="s">
        <v>169</v>
      </c>
      <c r="F43" s="148">
        <v>45658</v>
      </c>
      <c r="G43" s="148">
        <v>46022</v>
      </c>
    </row>
    <row r="44" spans="1:7" s="149" customFormat="1" ht="31.5" customHeight="1">
      <c r="A44" s="146" t="s">
        <v>278</v>
      </c>
      <c r="B44" s="147" t="s">
        <v>279</v>
      </c>
      <c r="C44" s="127" t="s">
        <v>170</v>
      </c>
      <c r="D44" s="127" t="s">
        <v>192</v>
      </c>
      <c r="E44" s="146" t="s">
        <v>171</v>
      </c>
      <c r="F44" s="148">
        <v>45658</v>
      </c>
      <c r="G44" s="148">
        <v>46022</v>
      </c>
    </row>
    <row r="45" spans="1:7" s="149" customFormat="1" ht="31.5">
      <c r="A45" s="146" t="s">
        <v>280</v>
      </c>
      <c r="B45" s="147" t="s">
        <v>281</v>
      </c>
      <c r="C45" s="127" t="s">
        <v>282</v>
      </c>
      <c r="D45" s="127" t="s">
        <v>235</v>
      </c>
      <c r="E45" s="146" t="s">
        <v>283</v>
      </c>
      <c r="F45" s="148">
        <v>45658</v>
      </c>
      <c r="G45" s="148">
        <v>46022</v>
      </c>
    </row>
    <row r="46" spans="1:7" s="149" customFormat="1" ht="80.25" customHeight="1">
      <c r="A46" s="146" t="s">
        <v>284</v>
      </c>
      <c r="B46" s="147" t="s">
        <v>285</v>
      </c>
      <c r="C46" s="127" t="s">
        <v>286</v>
      </c>
      <c r="D46" s="127" t="s">
        <v>287</v>
      </c>
      <c r="E46" s="146" t="s">
        <v>288</v>
      </c>
      <c r="F46" s="148">
        <v>45658</v>
      </c>
      <c r="G46" s="148">
        <v>46022</v>
      </c>
    </row>
    <row r="47" spans="1:7" s="149" customFormat="1" ht="26.25" customHeight="1">
      <c r="A47" s="150" t="s">
        <v>289</v>
      </c>
      <c r="B47" s="151" t="s">
        <v>290</v>
      </c>
      <c r="C47" s="152"/>
      <c r="D47" s="152"/>
      <c r="E47" s="153"/>
      <c r="F47" s="153"/>
      <c r="G47" s="153"/>
    </row>
    <row r="48" spans="1:7" s="149" customFormat="1" ht="31.5" customHeight="1">
      <c r="A48" s="146" t="s">
        <v>291</v>
      </c>
      <c r="B48" s="147" t="s">
        <v>292</v>
      </c>
      <c r="C48" s="127" t="s">
        <v>172</v>
      </c>
      <c r="D48" s="127" t="s">
        <v>192</v>
      </c>
      <c r="E48" s="146" t="s">
        <v>173</v>
      </c>
      <c r="F48" s="148">
        <v>45658</v>
      </c>
      <c r="G48" s="148">
        <v>46022</v>
      </c>
    </row>
    <row r="49" spans="1:7" s="149" customFormat="1" ht="31.5" customHeight="1">
      <c r="A49" s="146" t="s">
        <v>293</v>
      </c>
      <c r="B49" s="147" t="s">
        <v>294</v>
      </c>
      <c r="C49" s="127" t="s">
        <v>294</v>
      </c>
      <c r="D49" s="127" t="s">
        <v>214</v>
      </c>
      <c r="E49" s="146" t="s">
        <v>295</v>
      </c>
      <c r="F49" s="148">
        <v>45658</v>
      </c>
      <c r="G49" s="148">
        <v>46022</v>
      </c>
    </row>
    <row r="50" spans="1:7" s="149" customFormat="1" ht="31.5" customHeight="1">
      <c r="A50" s="146" t="s">
        <v>296</v>
      </c>
      <c r="B50" s="147" t="s">
        <v>297</v>
      </c>
      <c r="C50" s="127" t="s">
        <v>298</v>
      </c>
      <c r="D50" s="127" t="s">
        <v>299</v>
      </c>
      <c r="E50" s="146" t="s">
        <v>300</v>
      </c>
      <c r="F50" s="148">
        <v>45658</v>
      </c>
      <c r="G50" s="148">
        <v>46022</v>
      </c>
    </row>
    <row r="51" spans="1:7" s="149" customFormat="1" ht="31.5" customHeight="1">
      <c r="A51" s="146" t="s">
        <v>301</v>
      </c>
      <c r="B51" s="147" t="s">
        <v>302</v>
      </c>
      <c r="C51" s="127" t="s">
        <v>303</v>
      </c>
      <c r="D51" s="127" t="s">
        <v>192</v>
      </c>
      <c r="E51" s="146" t="s">
        <v>304</v>
      </c>
      <c r="F51" s="148">
        <v>45658</v>
      </c>
      <c r="G51" s="148">
        <v>46022</v>
      </c>
    </row>
    <row r="52" spans="1:7" s="149" customFormat="1" ht="31.5" customHeight="1">
      <c r="A52" s="146" t="s">
        <v>305</v>
      </c>
      <c r="B52" s="147" t="s">
        <v>306</v>
      </c>
      <c r="C52" s="127" t="s">
        <v>306</v>
      </c>
      <c r="D52" s="127" t="s">
        <v>192</v>
      </c>
      <c r="E52" s="146" t="s">
        <v>307</v>
      </c>
      <c r="F52" s="148">
        <v>45658</v>
      </c>
      <c r="G52" s="148">
        <v>46022</v>
      </c>
    </row>
    <row r="53" spans="1:7" s="149" customFormat="1" ht="31.5" customHeight="1">
      <c r="A53" s="146" t="s">
        <v>308</v>
      </c>
      <c r="B53" s="147" t="s">
        <v>309</v>
      </c>
      <c r="C53" s="127" t="s">
        <v>310</v>
      </c>
      <c r="D53" s="127" t="s">
        <v>217</v>
      </c>
      <c r="E53" s="146" t="s">
        <v>311</v>
      </c>
      <c r="F53" s="148">
        <v>45658</v>
      </c>
      <c r="G53" s="148">
        <v>46022</v>
      </c>
    </row>
    <row r="54" spans="1:7" s="149" customFormat="1" ht="31.5" customHeight="1">
      <c r="A54" s="146" t="s">
        <v>312</v>
      </c>
      <c r="B54" s="154" t="s">
        <v>313</v>
      </c>
      <c r="C54" s="155" t="s">
        <v>313</v>
      </c>
      <c r="D54" s="127" t="s">
        <v>192</v>
      </c>
      <c r="E54" s="156" t="s">
        <v>314</v>
      </c>
      <c r="F54" s="148">
        <v>45658</v>
      </c>
      <c r="G54" s="148">
        <v>46022</v>
      </c>
    </row>
    <row r="55" spans="1:7" s="149" customFormat="1" ht="31.5" customHeight="1">
      <c r="A55" s="146" t="s">
        <v>315</v>
      </c>
      <c r="B55" s="147" t="s">
        <v>316</v>
      </c>
      <c r="C55" s="127" t="s">
        <v>317</v>
      </c>
      <c r="D55" s="127" t="s">
        <v>192</v>
      </c>
      <c r="E55" s="146" t="s">
        <v>318</v>
      </c>
      <c r="F55" s="148">
        <v>45658</v>
      </c>
      <c r="G55" s="148">
        <v>46022</v>
      </c>
    </row>
    <row r="56" spans="1:7" s="149" customFormat="1" ht="31.5" customHeight="1">
      <c r="A56" s="146" t="s">
        <v>319</v>
      </c>
      <c r="B56" s="147" t="s">
        <v>320</v>
      </c>
      <c r="C56" s="127" t="s">
        <v>320</v>
      </c>
      <c r="D56" s="127" t="s">
        <v>223</v>
      </c>
      <c r="E56" s="146" t="s">
        <v>321</v>
      </c>
      <c r="F56" s="148">
        <v>45658</v>
      </c>
      <c r="G56" s="148">
        <v>46022</v>
      </c>
    </row>
    <row r="57" spans="1:7" s="149" customFormat="1" ht="31.5" customHeight="1">
      <c r="A57" s="146" t="s">
        <v>322</v>
      </c>
      <c r="B57" s="147" t="s">
        <v>323</v>
      </c>
      <c r="C57" s="127" t="s">
        <v>324</v>
      </c>
      <c r="D57" s="127" t="s">
        <v>192</v>
      </c>
      <c r="E57" s="146" t="s">
        <v>325</v>
      </c>
      <c r="F57" s="148">
        <v>45658</v>
      </c>
      <c r="G57" s="148">
        <v>46022</v>
      </c>
    </row>
    <row r="58" spans="1:7" s="149" customFormat="1" ht="31.5" customHeight="1">
      <c r="A58" s="146" t="s">
        <v>326</v>
      </c>
      <c r="B58" s="147" t="s">
        <v>327</v>
      </c>
      <c r="C58" s="127" t="s">
        <v>328</v>
      </c>
      <c r="D58" s="127" t="s">
        <v>192</v>
      </c>
      <c r="E58" s="146" t="s">
        <v>329</v>
      </c>
      <c r="F58" s="148">
        <v>45658</v>
      </c>
      <c r="G58" s="148">
        <v>46022</v>
      </c>
    </row>
    <row r="59" spans="1:7" s="149" customFormat="1" ht="31.5" customHeight="1">
      <c r="A59" s="146" t="s">
        <v>330</v>
      </c>
      <c r="B59" s="154" t="s">
        <v>331</v>
      </c>
      <c r="C59" s="155" t="s">
        <v>331</v>
      </c>
      <c r="D59" s="127" t="s">
        <v>192</v>
      </c>
      <c r="E59" s="156" t="s">
        <v>332</v>
      </c>
      <c r="F59" s="148">
        <v>45658</v>
      </c>
      <c r="G59" s="148">
        <v>46022</v>
      </c>
    </row>
    <row r="60" spans="1:7" s="149" customFormat="1" ht="31.5" customHeight="1">
      <c r="A60" s="146" t="s">
        <v>333</v>
      </c>
      <c r="B60" s="147" t="s">
        <v>334</v>
      </c>
      <c r="C60" s="127" t="s">
        <v>334</v>
      </c>
      <c r="D60" s="127" t="s">
        <v>226</v>
      </c>
      <c r="E60" s="146" t="s">
        <v>335</v>
      </c>
      <c r="F60" s="148">
        <v>45658</v>
      </c>
      <c r="G60" s="148">
        <v>46022</v>
      </c>
    </row>
    <row r="61" spans="1:7" s="149" customFormat="1" ht="31.5" customHeight="1">
      <c r="A61" s="146" t="s">
        <v>336</v>
      </c>
      <c r="B61" s="147" t="s">
        <v>337</v>
      </c>
      <c r="C61" s="127" t="s">
        <v>337</v>
      </c>
      <c r="D61" s="127" t="s">
        <v>217</v>
      </c>
      <c r="E61" s="146" t="s">
        <v>338</v>
      </c>
      <c r="F61" s="148">
        <v>45658</v>
      </c>
      <c r="G61" s="148">
        <v>46022</v>
      </c>
    </row>
    <row r="62" spans="1:7" ht="34.5" customHeight="1">
      <c r="A62" s="146" t="s">
        <v>339</v>
      </c>
      <c r="B62" s="127" t="s">
        <v>340</v>
      </c>
      <c r="C62" s="127" t="s">
        <v>341</v>
      </c>
      <c r="D62" s="127" t="s">
        <v>226</v>
      </c>
      <c r="E62" s="156" t="s">
        <v>342</v>
      </c>
      <c r="F62" s="148">
        <v>45658</v>
      </c>
      <c r="G62" s="148">
        <v>46022</v>
      </c>
    </row>
    <row r="63" spans="1:7" ht="24.75" customHeight="1">
      <c r="A63" s="281" t="s">
        <v>475</v>
      </c>
      <c r="B63" s="281"/>
      <c r="C63" s="281"/>
      <c r="D63" s="281"/>
      <c r="E63" s="281"/>
      <c r="F63" s="281"/>
      <c r="G63" s="281"/>
    </row>
    <row r="64" spans="1:7" ht="31.5" customHeight="1"/>
  </sheetData>
  <autoFilter ref="A13:G13">
    <filterColumn colId="3"/>
  </autoFilter>
  <mergeCells count="9">
    <mergeCell ref="A63:G63"/>
    <mergeCell ref="A7:G7"/>
    <mergeCell ref="A9:G9"/>
    <mergeCell ref="A11:A12"/>
    <mergeCell ref="B11:B12"/>
    <mergeCell ref="C11:C12"/>
    <mergeCell ref="D11:D12"/>
    <mergeCell ref="E11:E12"/>
    <mergeCell ref="F11:G11"/>
  </mergeCells>
  <printOptions horizontalCentered="1"/>
  <pageMargins left="1.1811023622047245" right="0.39370078740157483" top="0.78740157480314965" bottom="0.78740157480314965" header="0.39370078740157483" footer="0"/>
  <pageSetup paperSize="9" scale="52" fitToHeight="2" orientation="portrait" r:id="rId1"/>
  <headerFooter differentFirst="1">
    <oddHeader>&amp;CСтраница &amp;P из &amp;N&amp;R&amp;A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"/>
  <sheetViews>
    <sheetView zoomScale="75" zoomScaleNormal="75" workbookViewId="0">
      <pane xSplit="3" ySplit="15" topLeftCell="D40" activePane="bottomRight" state="frozen"/>
      <selection pane="topRight" activeCell="D1" sqref="D1"/>
      <selection pane="bottomLeft" activeCell="A16" sqref="A16"/>
      <selection pane="bottomRight" activeCell="L19" sqref="L19"/>
    </sheetView>
  </sheetViews>
  <sheetFormatPr defaultColWidth="10.28515625" defaultRowHeight="18"/>
  <cols>
    <col min="1" max="1" width="6" style="262" customWidth="1"/>
    <col min="2" max="2" width="38.42578125" style="262" customWidth="1"/>
    <col min="3" max="3" width="8" style="268" customWidth="1"/>
    <col min="4" max="10" width="19" style="262" customWidth="1"/>
    <col min="11" max="16384" width="10.28515625" style="262"/>
  </cols>
  <sheetData>
    <row r="1" spans="1:13" s="1" customFormat="1">
      <c r="B1" s="2"/>
      <c r="C1" s="2"/>
      <c r="D1" s="2"/>
      <c r="J1" s="73" t="s">
        <v>470</v>
      </c>
      <c r="K1" s="3"/>
      <c r="L1" s="3"/>
      <c r="M1" s="3"/>
    </row>
    <row r="2" spans="1:13" s="1" customFormat="1">
      <c r="B2" s="2"/>
      <c r="C2" s="2"/>
      <c r="D2" s="2"/>
      <c r="J2" s="76" t="s">
        <v>79</v>
      </c>
      <c r="K2" s="3"/>
      <c r="L2" s="3"/>
      <c r="M2" s="3"/>
    </row>
    <row r="3" spans="1:13" s="1" customFormat="1">
      <c r="B3" s="2"/>
      <c r="C3" s="2"/>
      <c r="D3" s="2"/>
      <c r="J3" s="76" t="s">
        <v>474</v>
      </c>
      <c r="K3" s="3"/>
      <c r="L3" s="3"/>
      <c r="M3" s="3"/>
    </row>
    <row r="4" spans="1:13" s="4" customFormat="1">
      <c r="C4" s="159"/>
      <c r="D4" s="5"/>
      <c r="E4" s="5"/>
      <c r="F4" s="5"/>
      <c r="G4" s="5"/>
      <c r="J4" s="5" t="s">
        <v>476</v>
      </c>
    </row>
    <row r="5" spans="1:13" s="4" customFormat="1">
      <c r="C5" s="159"/>
      <c r="D5" s="8"/>
      <c r="E5" s="8"/>
      <c r="F5" s="8"/>
      <c r="G5" s="8"/>
      <c r="J5" s="9" t="s">
        <v>1</v>
      </c>
    </row>
    <row r="6" spans="1:13" s="245" customFormat="1" ht="11.25" customHeight="1"/>
    <row r="7" spans="1:13" s="246" customFormat="1" ht="65.25" customHeight="1">
      <c r="A7" s="384" t="s">
        <v>452</v>
      </c>
      <c r="B7" s="384"/>
      <c r="C7" s="384"/>
      <c r="D7" s="384"/>
      <c r="E7" s="384"/>
      <c r="F7" s="384"/>
      <c r="G7" s="384"/>
      <c r="H7" s="384"/>
      <c r="I7" s="384"/>
      <c r="J7" s="384"/>
    </row>
    <row r="8" spans="1:13" s="135" customFormat="1" ht="6" customHeight="1"/>
    <row r="9" spans="1:13" s="135" customFormat="1" ht="45" customHeight="1">
      <c r="A9" s="283" t="s">
        <v>344</v>
      </c>
      <c r="B9" s="385"/>
      <c r="C9" s="385"/>
      <c r="D9" s="385"/>
      <c r="E9" s="385"/>
      <c r="F9" s="385"/>
      <c r="G9" s="385"/>
      <c r="H9" s="385"/>
      <c r="I9" s="385"/>
      <c r="J9" s="385"/>
      <c r="K9" s="247"/>
    </row>
    <row r="10" spans="1:13" s="135" customFormat="1" ht="7.5" customHeight="1"/>
    <row r="11" spans="1:13" s="248" customFormat="1" ht="23.25" customHeight="1">
      <c r="A11" s="386" t="s">
        <v>124</v>
      </c>
      <c r="B11" s="386" t="s">
        <v>453</v>
      </c>
      <c r="C11" s="387" t="s">
        <v>181</v>
      </c>
      <c r="D11" s="386" t="s">
        <v>454</v>
      </c>
      <c r="E11" s="386"/>
      <c r="F11" s="386"/>
      <c r="G11" s="386"/>
      <c r="H11" s="386"/>
      <c r="I11" s="386"/>
      <c r="J11" s="386"/>
    </row>
    <row r="12" spans="1:13" s="248" customFormat="1" ht="23.25" customHeight="1">
      <c r="A12" s="386"/>
      <c r="B12" s="386"/>
      <c r="C12" s="387"/>
      <c r="D12" s="386" t="s">
        <v>455</v>
      </c>
      <c r="E12" s="386"/>
      <c r="F12" s="386"/>
      <c r="G12" s="386"/>
      <c r="H12" s="386" t="s">
        <v>456</v>
      </c>
      <c r="I12" s="386"/>
      <c r="J12" s="386"/>
    </row>
    <row r="13" spans="1:13" s="248" customFormat="1" ht="36.75" customHeight="1">
      <c r="A13" s="386"/>
      <c r="B13" s="386"/>
      <c r="C13" s="387"/>
      <c r="D13" s="383" t="s">
        <v>457</v>
      </c>
      <c r="E13" s="383"/>
      <c r="F13" s="383" t="s">
        <v>458</v>
      </c>
      <c r="G13" s="383"/>
      <c r="H13" s="383" t="s">
        <v>459</v>
      </c>
      <c r="I13" s="383" t="s">
        <v>458</v>
      </c>
      <c r="J13" s="383"/>
    </row>
    <row r="14" spans="1:13" s="248" customFormat="1" ht="61.5" customHeight="1">
      <c r="A14" s="386"/>
      <c r="B14" s="386"/>
      <c r="C14" s="387"/>
      <c r="D14" s="249" t="s">
        <v>460</v>
      </c>
      <c r="E14" s="249" t="s">
        <v>461</v>
      </c>
      <c r="F14" s="249" t="s">
        <v>461</v>
      </c>
      <c r="G14" s="249" t="s">
        <v>462</v>
      </c>
      <c r="H14" s="383"/>
      <c r="I14" s="249" t="s">
        <v>461</v>
      </c>
      <c r="J14" s="249" t="s">
        <v>463</v>
      </c>
    </row>
    <row r="15" spans="1:13" s="252" customFormat="1" ht="15" customHeight="1">
      <c r="A15" s="250">
        <v>1</v>
      </c>
      <c r="B15" s="250">
        <v>2</v>
      </c>
      <c r="C15" s="251" t="s">
        <v>186</v>
      </c>
      <c r="D15" s="250">
        <v>4</v>
      </c>
      <c r="E15" s="251" t="s">
        <v>202</v>
      </c>
      <c r="F15" s="250">
        <v>6</v>
      </c>
      <c r="G15" s="251" t="s">
        <v>208</v>
      </c>
      <c r="H15" s="250">
        <v>8</v>
      </c>
      <c r="I15" s="250">
        <v>9</v>
      </c>
      <c r="J15" s="251" t="s">
        <v>218</v>
      </c>
    </row>
    <row r="16" spans="1:13" s="255" customFormat="1" ht="18.600000000000001" customHeight="1">
      <c r="A16" s="253">
        <v>1</v>
      </c>
      <c r="B16" s="127" t="s">
        <v>137</v>
      </c>
      <c r="C16" s="128" t="s">
        <v>138</v>
      </c>
      <c r="D16" s="254" t="s">
        <v>352</v>
      </c>
      <c r="E16" s="254" t="s">
        <v>352</v>
      </c>
      <c r="F16" s="254" t="s">
        <v>352</v>
      </c>
      <c r="G16" s="254" t="s">
        <v>352</v>
      </c>
      <c r="H16" s="254" t="s">
        <v>353</v>
      </c>
      <c r="I16" s="254" t="s">
        <v>352</v>
      </c>
      <c r="J16" s="254" t="s">
        <v>352</v>
      </c>
    </row>
    <row r="17" spans="1:10" s="255" customFormat="1" ht="18.600000000000001" customHeight="1">
      <c r="A17" s="253">
        <f>A16+1</f>
        <v>2</v>
      </c>
      <c r="B17" s="127" t="s">
        <v>194</v>
      </c>
      <c r="C17" s="128" t="s">
        <v>195</v>
      </c>
      <c r="D17" s="254" t="s">
        <v>353</v>
      </c>
      <c r="E17" s="254" t="s">
        <v>352</v>
      </c>
      <c r="F17" s="254" t="s">
        <v>352</v>
      </c>
      <c r="G17" s="254" t="s">
        <v>352</v>
      </c>
      <c r="H17" s="254" t="s">
        <v>353</v>
      </c>
      <c r="I17" s="254" t="s">
        <v>353</v>
      </c>
      <c r="J17" s="254" t="s">
        <v>352</v>
      </c>
    </row>
    <row r="18" spans="1:10" s="255" customFormat="1" ht="18.600000000000001" customHeight="1">
      <c r="A18" s="253">
        <f t="shared" ref="A18:A41" si="0">A17+1</f>
        <v>3</v>
      </c>
      <c r="B18" s="127" t="s">
        <v>197</v>
      </c>
      <c r="C18" s="128" t="s">
        <v>198</v>
      </c>
      <c r="D18" s="254" t="s">
        <v>353</v>
      </c>
      <c r="E18" s="254" t="s">
        <v>352</v>
      </c>
      <c r="F18" s="254" t="s">
        <v>352</v>
      </c>
      <c r="G18" s="254" t="s">
        <v>352</v>
      </c>
      <c r="H18" s="254" t="s">
        <v>353</v>
      </c>
      <c r="I18" s="254" t="s">
        <v>352</v>
      </c>
      <c r="J18" s="254" t="s">
        <v>352</v>
      </c>
    </row>
    <row r="19" spans="1:10" s="255" customFormat="1" ht="18.600000000000001" customHeight="1">
      <c r="A19" s="253">
        <f t="shared" si="0"/>
        <v>4</v>
      </c>
      <c r="B19" s="127" t="s">
        <v>200</v>
      </c>
      <c r="C19" s="128" t="s">
        <v>201</v>
      </c>
      <c r="D19" s="254" t="s">
        <v>353</v>
      </c>
      <c r="E19" s="254" t="s">
        <v>352</v>
      </c>
      <c r="F19" s="254" t="s">
        <v>352</v>
      </c>
      <c r="G19" s="254" t="s">
        <v>353</v>
      </c>
      <c r="H19" s="254" t="s">
        <v>353</v>
      </c>
      <c r="I19" s="254" t="s">
        <v>353</v>
      </c>
      <c r="J19" s="254" t="s">
        <v>353</v>
      </c>
    </row>
    <row r="20" spans="1:10" s="255" customFormat="1" ht="18.600000000000001" customHeight="1">
      <c r="A20" s="253">
        <f t="shared" si="0"/>
        <v>5</v>
      </c>
      <c r="B20" s="127" t="s">
        <v>155</v>
      </c>
      <c r="C20" s="277" t="s">
        <v>203</v>
      </c>
      <c r="D20" s="254" t="s">
        <v>352</v>
      </c>
      <c r="E20" s="254" t="s">
        <v>352</v>
      </c>
      <c r="F20" s="254" t="s">
        <v>352</v>
      </c>
      <c r="G20" s="254" t="s">
        <v>353</v>
      </c>
      <c r="H20" s="254" t="s">
        <v>352</v>
      </c>
      <c r="I20" s="254" t="s">
        <v>352</v>
      </c>
      <c r="J20" s="254" t="s">
        <v>353</v>
      </c>
    </row>
    <row r="21" spans="1:10" s="255" customFormat="1" ht="18.600000000000001" customHeight="1">
      <c r="A21" s="253">
        <f t="shared" si="0"/>
        <v>6</v>
      </c>
      <c r="B21" s="127" t="s">
        <v>139</v>
      </c>
      <c r="C21" s="128" t="s">
        <v>140</v>
      </c>
      <c r="D21" s="254" t="s">
        <v>352</v>
      </c>
      <c r="E21" s="254" t="s">
        <v>352</v>
      </c>
      <c r="F21" s="254" t="s">
        <v>352</v>
      </c>
      <c r="G21" s="254" t="s">
        <v>353</v>
      </c>
      <c r="H21" s="254" t="s">
        <v>353</v>
      </c>
      <c r="I21" s="254" t="s">
        <v>352</v>
      </c>
      <c r="J21" s="254" t="s">
        <v>352</v>
      </c>
    </row>
    <row r="22" spans="1:10" s="255" customFormat="1" ht="18.600000000000001" customHeight="1">
      <c r="A22" s="253">
        <f t="shared" si="0"/>
        <v>7</v>
      </c>
      <c r="B22" s="127" t="s">
        <v>141</v>
      </c>
      <c r="C22" s="128" t="s">
        <v>142</v>
      </c>
      <c r="D22" s="254" t="s">
        <v>352</v>
      </c>
      <c r="E22" s="254" t="s">
        <v>352</v>
      </c>
      <c r="F22" s="254" t="s">
        <v>352</v>
      </c>
      <c r="G22" s="254" t="s">
        <v>353</v>
      </c>
      <c r="H22" s="254" t="s">
        <v>353</v>
      </c>
      <c r="I22" s="254" t="s">
        <v>352</v>
      </c>
      <c r="J22" s="254" t="s">
        <v>352</v>
      </c>
    </row>
    <row r="23" spans="1:10" s="255" customFormat="1" ht="18.600000000000001" customHeight="1">
      <c r="A23" s="253">
        <f t="shared" si="0"/>
        <v>8</v>
      </c>
      <c r="B23" s="127" t="s">
        <v>143</v>
      </c>
      <c r="C23" s="128" t="s">
        <v>144</v>
      </c>
      <c r="D23" s="254" t="s">
        <v>352</v>
      </c>
      <c r="E23" s="254" t="s">
        <v>352</v>
      </c>
      <c r="F23" s="254" t="s">
        <v>352</v>
      </c>
      <c r="G23" s="254" t="s">
        <v>353</v>
      </c>
      <c r="H23" s="254" t="s">
        <v>353</v>
      </c>
      <c r="I23" s="254" t="s">
        <v>353</v>
      </c>
      <c r="J23" s="254" t="s">
        <v>352</v>
      </c>
    </row>
    <row r="24" spans="1:10" s="255" customFormat="1" ht="18.600000000000001" customHeight="1">
      <c r="A24" s="253">
        <f t="shared" si="0"/>
        <v>9</v>
      </c>
      <c r="B24" s="127" t="s">
        <v>145</v>
      </c>
      <c r="C24" s="128" t="s">
        <v>146</v>
      </c>
      <c r="D24" s="254" t="s">
        <v>352</v>
      </c>
      <c r="E24" s="254" t="s">
        <v>352</v>
      </c>
      <c r="F24" s="254" t="s">
        <v>352</v>
      </c>
      <c r="G24" s="254" t="s">
        <v>353</v>
      </c>
      <c r="H24" s="254" t="s">
        <v>353</v>
      </c>
      <c r="I24" s="254" t="s">
        <v>353</v>
      </c>
      <c r="J24" s="254" t="s">
        <v>352</v>
      </c>
    </row>
    <row r="25" spans="1:10" s="255" customFormat="1" ht="18.600000000000001" customHeight="1">
      <c r="A25" s="253">
        <f t="shared" si="0"/>
        <v>10</v>
      </c>
      <c r="B25" s="127" t="s">
        <v>147</v>
      </c>
      <c r="C25" s="128" t="s">
        <v>148</v>
      </c>
      <c r="D25" s="254" t="s">
        <v>352</v>
      </c>
      <c r="E25" s="254" t="s">
        <v>352</v>
      </c>
      <c r="F25" s="254" t="s">
        <v>352</v>
      </c>
      <c r="G25" s="254" t="s">
        <v>353</v>
      </c>
      <c r="H25" s="254" t="s">
        <v>353</v>
      </c>
      <c r="I25" s="254" t="s">
        <v>352</v>
      </c>
      <c r="J25" s="254" t="s">
        <v>352</v>
      </c>
    </row>
    <row r="26" spans="1:10" s="255" customFormat="1" ht="18.600000000000001" customHeight="1">
      <c r="A26" s="253">
        <f t="shared" si="0"/>
        <v>11</v>
      </c>
      <c r="B26" s="127" t="s">
        <v>149</v>
      </c>
      <c r="C26" s="128" t="s">
        <v>150</v>
      </c>
      <c r="D26" s="254" t="s">
        <v>352</v>
      </c>
      <c r="E26" s="254" t="s">
        <v>352</v>
      </c>
      <c r="F26" s="254" t="s">
        <v>352</v>
      </c>
      <c r="G26" s="254" t="s">
        <v>353</v>
      </c>
      <c r="H26" s="254" t="s">
        <v>353</v>
      </c>
      <c r="I26" s="254" t="s">
        <v>352</v>
      </c>
      <c r="J26" s="254" t="s">
        <v>352</v>
      </c>
    </row>
    <row r="27" spans="1:10" s="255" customFormat="1" ht="18.600000000000001" customHeight="1">
      <c r="A27" s="253">
        <f t="shared" si="0"/>
        <v>12</v>
      </c>
      <c r="B27" s="127" t="s">
        <v>151</v>
      </c>
      <c r="C27" s="128" t="s">
        <v>152</v>
      </c>
      <c r="D27" s="254" t="s">
        <v>352</v>
      </c>
      <c r="E27" s="254" t="s">
        <v>352</v>
      </c>
      <c r="F27" s="254" t="s">
        <v>352</v>
      </c>
      <c r="G27" s="254" t="s">
        <v>353</v>
      </c>
      <c r="H27" s="254" t="s">
        <v>353</v>
      </c>
      <c r="I27" s="254" t="s">
        <v>352</v>
      </c>
      <c r="J27" s="254" t="s">
        <v>352</v>
      </c>
    </row>
    <row r="28" spans="1:10" s="255" customFormat="1" ht="18.600000000000001" customHeight="1">
      <c r="A28" s="253">
        <f t="shared" si="0"/>
        <v>13</v>
      </c>
      <c r="B28" s="127" t="s">
        <v>153</v>
      </c>
      <c r="C28" s="128" t="s">
        <v>154</v>
      </c>
      <c r="D28" s="254" t="s">
        <v>353</v>
      </c>
      <c r="E28" s="254" t="s">
        <v>352</v>
      </c>
      <c r="F28" s="254" t="s">
        <v>352</v>
      </c>
      <c r="G28" s="254" t="s">
        <v>353</v>
      </c>
      <c r="H28" s="254" t="s">
        <v>353</v>
      </c>
      <c r="I28" s="254" t="s">
        <v>353</v>
      </c>
      <c r="J28" s="254" t="s">
        <v>352</v>
      </c>
    </row>
    <row r="29" spans="1:10" s="255" customFormat="1" ht="18.600000000000001" customHeight="1">
      <c r="A29" s="253">
        <f t="shared" si="0"/>
        <v>14</v>
      </c>
      <c r="B29" s="127" t="s">
        <v>156</v>
      </c>
      <c r="C29" s="128" t="s">
        <v>157</v>
      </c>
      <c r="D29" s="254" t="s">
        <v>352</v>
      </c>
      <c r="E29" s="254" t="s">
        <v>353</v>
      </c>
      <c r="F29" s="254" t="s">
        <v>353</v>
      </c>
      <c r="G29" s="254" t="s">
        <v>353</v>
      </c>
      <c r="H29" s="254" t="s">
        <v>353</v>
      </c>
      <c r="I29" s="254" t="s">
        <v>353</v>
      </c>
      <c r="J29" s="254" t="s">
        <v>353</v>
      </c>
    </row>
    <row r="30" spans="1:10" s="255" customFormat="1" ht="18.600000000000001" customHeight="1">
      <c r="A30" s="253">
        <f t="shared" si="0"/>
        <v>15</v>
      </c>
      <c r="B30" s="127" t="s">
        <v>158</v>
      </c>
      <c r="C30" s="128" t="s">
        <v>159</v>
      </c>
      <c r="D30" s="254" t="s">
        <v>352</v>
      </c>
      <c r="E30" s="254" t="s">
        <v>353</v>
      </c>
      <c r="F30" s="254" t="s">
        <v>353</v>
      </c>
      <c r="G30" s="254" t="s">
        <v>353</v>
      </c>
      <c r="H30" s="254" t="s">
        <v>353</v>
      </c>
      <c r="I30" s="254" t="s">
        <v>353</v>
      </c>
      <c r="J30" s="254" t="s">
        <v>353</v>
      </c>
    </row>
    <row r="31" spans="1:10" s="255" customFormat="1" ht="18.600000000000001" customHeight="1">
      <c r="A31" s="253">
        <f t="shared" si="0"/>
        <v>16</v>
      </c>
      <c r="B31" s="127" t="s">
        <v>160</v>
      </c>
      <c r="C31" s="128" t="s">
        <v>161</v>
      </c>
      <c r="D31" s="254" t="s">
        <v>352</v>
      </c>
      <c r="E31" s="254" t="s">
        <v>353</v>
      </c>
      <c r="F31" s="254" t="s">
        <v>353</v>
      </c>
      <c r="G31" s="254" t="s">
        <v>353</v>
      </c>
      <c r="H31" s="254" t="s">
        <v>353</v>
      </c>
      <c r="I31" s="254" t="s">
        <v>353</v>
      </c>
      <c r="J31" s="254" t="s">
        <v>353</v>
      </c>
    </row>
    <row r="32" spans="1:10" s="255" customFormat="1" ht="18.600000000000001" customHeight="1">
      <c r="A32" s="253">
        <f t="shared" si="0"/>
        <v>17</v>
      </c>
      <c r="B32" s="127" t="s">
        <v>162</v>
      </c>
      <c r="C32" s="128" t="s">
        <v>163</v>
      </c>
      <c r="D32" s="254" t="s">
        <v>352</v>
      </c>
      <c r="E32" s="254" t="s">
        <v>353</v>
      </c>
      <c r="F32" s="254" t="s">
        <v>464</v>
      </c>
      <c r="G32" s="254" t="s">
        <v>353</v>
      </c>
      <c r="H32" s="254" t="s">
        <v>353</v>
      </c>
      <c r="I32" s="254" t="s">
        <v>353</v>
      </c>
      <c r="J32" s="254" t="s">
        <v>353</v>
      </c>
    </row>
    <row r="33" spans="1:11" s="255" customFormat="1" ht="18.600000000000001" customHeight="1">
      <c r="A33" s="253">
        <f t="shared" si="0"/>
        <v>18</v>
      </c>
      <c r="B33" s="127" t="s">
        <v>166</v>
      </c>
      <c r="C33" s="128" t="s">
        <v>167</v>
      </c>
      <c r="D33" s="254" t="s">
        <v>352</v>
      </c>
      <c r="E33" s="254" t="s">
        <v>353</v>
      </c>
      <c r="F33" s="254" t="s">
        <v>353</v>
      </c>
      <c r="G33" s="254" t="s">
        <v>353</v>
      </c>
      <c r="H33" s="254" t="s">
        <v>353</v>
      </c>
      <c r="I33" s="254" t="s">
        <v>353</v>
      </c>
      <c r="J33" s="254" t="s">
        <v>353</v>
      </c>
    </row>
    <row r="34" spans="1:11" s="255" customFormat="1" ht="18.600000000000001" customHeight="1">
      <c r="A34" s="253">
        <f t="shared" si="0"/>
        <v>19</v>
      </c>
      <c r="B34" s="157" t="s">
        <v>168</v>
      </c>
      <c r="C34" s="256" t="s">
        <v>169</v>
      </c>
      <c r="D34" s="254" t="s">
        <v>352</v>
      </c>
      <c r="E34" s="254" t="s">
        <v>353</v>
      </c>
      <c r="F34" s="254" t="s">
        <v>353</v>
      </c>
      <c r="G34" s="254" t="s">
        <v>353</v>
      </c>
      <c r="H34" s="254" t="s">
        <v>353</v>
      </c>
      <c r="I34" s="254" t="s">
        <v>353</v>
      </c>
      <c r="J34" s="254" t="s">
        <v>353</v>
      </c>
    </row>
    <row r="35" spans="1:11" s="255" customFormat="1" ht="18.600000000000001" customHeight="1">
      <c r="A35" s="253">
        <f t="shared" si="0"/>
        <v>20</v>
      </c>
      <c r="B35" s="127" t="s">
        <v>282</v>
      </c>
      <c r="C35" s="128" t="s">
        <v>283</v>
      </c>
      <c r="D35" s="254" t="s">
        <v>353</v>
      </c>
      <c r="E35" s="254" t="s">
        <v>353</v>
      </c>
      <c r="F35" s="254" t="s">
        <v>352</v>
      </c>
      <c r="G35" s="254" t="s">
        <v>353</v>
      </c>
      <c r="H35" s="254" t="s">
        <v>353</v>
      </c>
      <c r="I35" s="254" t="s">
        <v>353</v>
      </c>
      <c r="J35" s="254" t="s">
        <v>353</v>
      </c>
    </row>
    <row r="36" spans="1:11" s="255" customFormat="1" ht="18.600000000000001" customHeight="1">
      <c r="A36" s="253">
        <f t="shared" si="0"/>
        <v>21</v>
      </c>
      <c r="B36" s="157" t="s">
        <v>286</v>
      </c>
      <c r="C36" s="256" t="s">
        <v>288</v>
      </c>
      <c r="D36" s="254" t="s">
        <v>352</v>
      </c>
      <c r="E36" s="254" t="s">
        <v>353</v>
      </c>
      <c r="F36" s="254" t="s">
        <v>353</v>
      </c>
      <c r="G36" s="254" t="s">
        <v>353</v>
      </c>
      <c r="H36" s="254" t="s">
        <v>353</v>
      </c>
      <c r="I36" s="254" t="s">
        <v>353</v>
      </c>
      <c r="J36" s="254" t="s">
        <v>353</v>
      </c>
    </row>
    <row r="37" spans="1:11" s="255" customFormat="1" ht="18.600000000000001" customHeight="1">
      <c r="A37" s="253">
        <f t="shared" si="0"/>
        <v>22</v>
      </c>
      <c r="B37" s="257" t="s">
        <v>172</v>
      </c>
      <c r="C37" s="128" t="s">
        <v>173</v>
      </c>
      <c r="D37" s="254" t="s">
        <v>352</v>
      </c>
      <c r="E37" s="254" t="s">
        <v>353</v>
      </c>
      <c r="F37" s="254" t="s">
        <v>353</v>
      </c>
      <c r="G37" s="254" t="s">
        <v>353</v>
      </c>
      <c r="H37" s="254" t="s">
        <v>353</v>
      </c>
      <c r="I37" s="254" t="s">
        <v>353</v>
      </c>
      <c r="J37" s="254" t="s">
        <v>353</v>
      </c>
    </row>
    <row r="38" spans="1:11" s="255" customFormat="1" ht="18.600000000000001" customHeight="1">
      <c r="A38" s="253">
        <f t="shared" si="0"/>
        <v>23</v>
      </c>
      <c r="B38" s="127" t="s">
        <v>294</v>
      </c>
      <c r="C38" s="128" t="s">
        <v>295</v>
      </c>
      <c r="D38" s="254" t="s">
        <v>352</v>
      </c>
      <c r="E38" s="254" t="s">
        <v>353</v>
      </c>
      <c r="F38" s="254" t="s">
        <v>353</v>
      </c>
      <c r="G38" s="254" t="s">
        <v>353</v>
      </c>
      <c r="H38" s="254" t="s">
        <v>353</v>
      </c>
      <c r="I38" s="254" t="s">
        <v>353</v>
      </c>
      <c r="J38" s="254" t="s">
        <v>353</v>
      </c>
    </row>
    <row r="39" spans="1:11" s="255" customFormat="1" ht="18.600000000000001" customHeight="1">
      <c r="A39" s="253">
        <f t="shared" si="0"/>
        <v>24</v>
      </c>
      <c r="B39" s="127" t="s">
        <v>303</v>
      </c>
      <c r="C39" s="128" t="s">
        <v>304</v>
      </c>
      <c r="D39" s="254" t="s">
        <v>352</v>
      </c>
      <c r="E39" s="254" t="s">
        <v>353</v>
      </c>
      <c r="F39" s="254" t="s">
        <v>353</v>
      </c>
      <c r="G39" s="254" t="s">
        <v>353</v>
      </c>
      <c r="H39" s="254" t="s">
        <v>353</v>
      </c>
      <c r="I39" s="254" t="s">
        <v>353</v>
      </c>
      <c r="J39" s="254" t="s">
        <v>353</v>
      </c>
    </row>
    <row r="40" spans="1:11" s="255" customFormat="1" ht="18.600000000000001" customHeight="1">
      <c r="A40" s="253">
        <f t="shared" si="0"/>
        <v>25</v>
      </c>
      <c r="B40" s="127" t="s">
        <v>306</v>
      </c>
      <c r="C40" s="128" t="s">
        <v>307</v>
      </c>
      <c r="D40" s="254" t="s">
        <v>353</v>
      </c>
      <c r="E40" s="254" t="s">
        <v>353</v>
      </c>
      <c r="F40" s="254" t="s">
        <v>465</v>
      </c>
      <c r="G40" s="254" t="s">
        <v>353</v>
      </c>
      <c r="H40" s="254" t="s">
        <v>353</v>
      </c>
      <c r="I40" s="254" t="s">
        <v>353</v>
      </c>
      <c r="J40" s="254" t="s">
        <v>353</v>
      </c>
    </row>
    <row r="41" spans="1:11" s="255" customFormat="1" ht="18.600000000000001" customHeight="1">
      <c r="A41" s="253">
        <f t="shared" si="0"/>
        <v>26</v>
      </c>
      <c r="B41" s="127" t="s">
        <v>313</v>
      </c>
      <c r="C41" s="128" t="s">
        <v>314</v>
      </c>
      <c r="D41" s="254" t="s">
        <v>352</v>
      </c>
      <c r="E41" s="254" t="s">
        <v>353</v>
      </c>
      <c r="F41" s="254" t="s">
        <v>353</v>
      </c>
      <c r="G41" s="254" t="s">
        <v>353</v>
      </c>
      <c r="H41" s="254" t="s">
        <v>353</v>
      </c>
      <c r="I41" s="254" t="s">
        <v>353</v>
      </c>
      <c r="J41" s="254" t="s">
        <v>353</v>
      </c>
    </row>
    <row r="42" spans="1:11" s="255" customFormat="1" ht="8.1" customHeight="1">
      <c r="A42" s="258"/>
      <c r="B42" s="259"/>
      <c r="C42" s="260"/>
      <c r="D42" s="261"/>
      <c r="E42" s="261"/>
      <c r="F42" s="261"/>
      <c r="G42" s="261"/>
      <c r="H42" s="261"/>
      <c r="I42" s="261"/>
      <c r="J42" s="261"/>
      <c r="K42" s="262"/>
    </row>
    <row r="43" spans="1:11" s="265" customFormat="1" ht="17.25" customHeight="1">
      <c r="A43" s="262" t="s">
        <v>466</v>
      </c>
      <c r="B43" s="263" t="s">
        <v>467</v>
      </c>
      <c r="C43" s="264"/>
      <c r="K43" s="262"/>
    </row>
    <row r="44" spans="1:11" s="265" customFormat="1" ht="17.25" customHeight="1">
      <c r="A44" s="262" t="s">
        <v>468</v>
      </c>
      <c r="B44" s="266" t="s">
        <v>469</v>
      </c>
      <c r="C44" s="264"/>
      <c r="K44" s="262"/>
    </row>
    <row r="45" spans="1:11" ht="19.5" customHeight="1">
      <c r="B45" s="267"/>
      <c r="F45" s="269"/>
      <c r="G45" s="269"/>
      <c r="H45" s="270" t="s">
        <v>64</v>
      </c>
    </row>
  </sheetData>
  <autoFilter ref="A15:J15"/>
  <mergeCells count="12">
    <mergeCell ref="H13:H14"/>
    <mergeCell ref="I13:J13"/>
    <mergeCell ref="A7:J7"/>
    <mergeCell ref="A9:J9"/>
    <mergeCell ref="A11:A14"/>
    <mergeCell ref="B11:B14"/>
    <mergeCell ref="C11:C14"/>
    <mergeCell ref="D11:J11"/>
    <mergeCell ref="D12:G12"/>
    <mergeCell ref="H12:J12"/>
    <mergeCell ref="D13:E13"/>
    <mergeCell ref="F13:G13"/>
  </mergeCells>
  <printOptions horizontalCentered="1"/>
  <pageMargins left="1.1811023622047245" right="0.59055118110236227" top="0.78740157480314965" bottom="0.78740157480314965" header="0.78740157480314965" footer="0.31496062992125984"/>
  <pageSetup paperSize="9" scale="44" orientation="portrait" r:id="rId1"/>
  <headerFooter differentFirst="1">
    <oddHeader>&amp;CСтраница &amp;P из &amp;N&amp;R&amp;A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B58"/>
  <sheetViews>
    <sheetView zoomScale="75" zoomScaleNormal="75" workbookViewId="0">
      <pane xSplit="3" ySplit="15" topLeftCell="D16" activePane="bottomRight" state="frozen"/>
      <selection activeCell="A7" sqref="A7"/>
      <selection pane="topRight" activeCell="A7" sqref="A7"/>
      <selection pane="bottomLeft" activeCell="A7" sqref="A7"/>
      <selection pane="bottomRight" activeCell="B41" sqref="B41"/>
    </sheetView>
  </sheetViews>
  <sheetFormatPr defaultColWidth="10.28515625" defaultRowHeight="18"/>
  <cols>
    <col min="1" max="1" width="9.28515625" style="189" customWidth="1"/>
    <col min="2" max="2" width="50.28515625" style="189" customWidth="1"/>
    <col min="3" max="3" width="10.42578125" style="190" customWidth="1"/>
    <col min="4" max="5" width="27" style="189" customWidth="1"/>
    <col min="6" max="6" width="3.5703125" style="189" customWidth="1"/>
    <col min="7" max="16384" width="10.28515625" style="189"/>
  </cols>
  <sheetData>
    <row r="1" spans="1:53" s="1" customFormat="1">
      <c r="B1" s="2"/>
      <c r="C1" s="2"/>
      <c r="D1" s="2"/>
      <c r="E1" s="73" t="s">
        <v>355</v>
      </c>
      <c r="L1" s="3"/>
      <c r="M1" s="3"/>
    </row>
    <row r="2" spans="1:53" s="1" customFormat="1">
      <c r="B2" s="2"/>
      <c r="C2" s="2"/>
      <c r="D2" s="2"/>
      <c r="E2" s="76" t="s">
        <v>79</v>
      </c>
      <c r="L2" s="3"/>
      <c r="M2" s="3"/>
    </row>
    <row r="3" spans="1:53" s="1" customFormat="1">
      <c r="B3" s="2"/>
      <c r="C3" s="2"/>
      <c r="D3" s="2"/>
      <c r="E3" s="76" t="s">
        <v>474</v>
      </c>
      <c r="L3" s="3"/>
      <c r="M3" s="3"/>
    </row>
    <row r="4" spans="1:53" s="4" customFormat="1">
      <c r="C4" s="159"/>
      <c r="D4" s="5"/>
      <c r="E4" s="5" t="s">
        <v>356</v>
      </c>
    </row>
    <row r="5" spans="1:53" s="19" customFormat="1">
      <c r="C5" s="160"/>
      <c r="D5" s="161"/>
      <c r="E5" s="8" t="s">
        <v>1</v>
      </c>
    </row>
    <row r="6" spans="1:53" s="140" customFormat="1" ht="16.149999999999999" customHeight="1"/>
    <row r="7" spans="1:53" s="162" customFormat="1" ht="64.150000000000006" customHeight="1">
      <c r="A7" s="288" t="s">
        <v>346</v>
      </c>
      <c r="B7" s="288"/>
      <c r="C7" s="288"/>
      <c r="D7" s="288"/>
      <c r="E7" s="288"/>
    </row>
    <row r="8" spans="1:53" s="4" customFormat="1" ht="4.5" customHeight="1"/>
    <row r="9" spans="1:53" s="164" customFormat="1" ht="55.5" customHeight="1">
      <c r="A9" s="289" t="s">
        <v>347</v>
      </c>
      <c r="B9" s="289"/>
      <c r="C9" s="289"/>
      <c r="D9" s="289"/>
      <c r="E9" s="289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</row>
    <row r="10" spans="1:53" s="4" customFormat="1" ht="4.5" customHeight="1"/>
    <row r="11" spans="1:53" s="4" customFormat="1" ht="45" customHeight="1">
      <c r="A11" s="283" t="s">
        <v>344</v>
      </c>
      <c r="B11" s="283"/>
      <c r="C11" s="283"/>
      <c r="D11" s="283"/>
      <c r="E11" s="283"/>
      <c r="F11" s="165"/>
    </row>
    <row r="12" spans="1:53" s="4" customFormat="1" ht="5.25" customHeight="1"/>
    <row r="13" spans="1:53" s="166" customFormat="1" ht="39.75" customHeight="1">
      <c r="A13" s="290" t="s">
        <v>348</v>
      </c>
      <c r="B13" s="291"/>
      <c r="C13" s="292"/>
      <c r="D13" s="293" t="s">
        <v>349</v>
      </c>
      <c r="E13" s="293"/>
    </row>
    <row r="14" spans="1:53" s="166" customFormat="1" ht="23.25" customHeight="1">
      <c r="A14" s="167" t="s">
        <v>124</v>
      </c>
      <c r="B14" s="168" t="s">
        <v>16</v>
      </c>
      <c r="C14" s="169" t="s">
        <v>181</v>
      </c>
      <c r="D14" s="170" t="s">
        <v>350</v>
      </c>
      <c r="E14" s="170" t="s">
        <v>351</v>
      </c>
    </row>
    <row r="15" spans="1:53" s="174" customFormat="1" ht="16.5" customHeight="1">
      <c r="A15" s="171">
        <v>1</v>
      </c>
      <c r="B15" s="172">
        <v>2</v>
      </c>
      <c r="C15" s="173" t="s">
        <v>186</v>
      </c>
      <c r="D15" s="171">
        <v>4</v>
      </c>
      <c r="E15" s="172">
        <v>5</v>
      </c>
    </row>
    <row r="16" spans="1:53" s="179" customFormat="1" ht="18" customHeight="1">
      <c r="A16" s="175">
        <v>1</v>
      </c>
      <c r="B16" s="176" t="s">
        <v>137</v>
      </c>
      <c r="C16" s="177" t="s">
        <v>138</v>
      </c>
      <c r="D16" s="178" t="s">
        <v>352</v>
      </c>
      <c r="E16" s="178" t="s">
        <v>353</v>
      </c>
    </row>
    <row r="17" spans="1:5" s="179" customFormat="1" ht="18" customHeight="1">
      <c r="A17" s="175">
        <v>2</v>
      </c>
      <c r="B17" s="180" t="s">
        <v>194</v>
      </c>
      <c r="C17" s="177" t="s">
        <v>195</v>
      </c>
      <c r="D17" s="178" t="s">
        <v>353</v>
      </c>
      <c r="E17" s="178" t="s">
        <v>353</v>
      </c>
    </row>
    <row r="18" spans="1:5" s="179" customFormat="1" ht="18" customHeight="1">
      <c r="A18" s="175">
        <v>3</v>
      </c>
      <c r="B18" s="180" t="s">
        <v>197</v>
      </c>
      <c r="C18" s="177" t="s">
        <v>198</v>
      </c>
      <c r="D18" s="178" t="s">
        <v>353</v>
      </c>
      <c r="E18" s="178" t="s">
        <v>353</v>
      </c>
    </row>
    <row r="19" spans="1:5" s="179" customFormat="1" ht="18" customHeight="1">
      <c r="A19" s="175">
        <v>4</v>
      </c>
      <c r="B19" s="176" t="s">
        <v>200</v>
      </c>
      <c r="C19" s="177" t="s">
        <v>201</v>
      </c>
      <c r="D19" s="178" t="s">
        <v>353</v>
      </c>
      <c r="E19" s="178" t="s">
        <v>353</v>
      </c>
    </row>
    <row r="20" spans="1:5" s="179" customFormat="1" ht="18" customHeight="1">
      <c r="A20" s="175">
        <v>5</v>
      </c>
      <c r="B20" s="176" t="s">
        <v>155</v>
      </c>
      <c r="C20" s="177" t="s">
        <v>203</v>
      </c>
      <c r="D20" s="183" t="s">
        <v>352</v>
      </c>
      <c r="E20" s="178" t="s">
        <v>353</v>
      </c>
    </row>
    <row r="21" spans="1:5" s="179" customFormat="1" ht="18" customHeight="1">
      <c r="A21" s="175">
        <v>6</v>
      </c>
      <c r="B21" s="181" t="s">
        <v>210</v>
      </c>
      <c r="C21" s="182" t="s">
        <v>211</v>
      </c>
      <c r="D21" s="183" t="s">
        <v>353</v>
      </c>
      <c r="E21" s="183" t="s">
        <v>353</v>
      </c>
    </row>
    <row r="22" spans="1:5" s="179" customFormat="1" ht="18" customHeight="1">
      <c r="A22" s="175">
        <v>7</v>
      </c>
      <c r="B22" s="181" t="s">
        <v>139</v>
      </c>
      <c r="C22" s="182" t="s">
        <v>140</v>
      </c>
      <c r="D22" s="183" t="s">
        <v>352</v>
      </c>
      <c r="E22" s="183" t="s">
        <v>352</v>
      </c>
    </row>
    <row r="23" spans="1:5" s="179" customFormat="1" ht="18" customHeight="1">
      <c r="A23" s="175">
        <v>8</v>
      </c>
      <c r="B23" s="181" t="s">
        <v>141</v>
      </c>
      <c r="C23" s="182" t="s">
        <v>142</v>
      </c>
      <c r="D23" s="183" t="s">
        <v>352</v>
      </c>
      <c r="E23" s="183" t="s">
        <v>352</v>
      </c>
    </row>
    <row r="24" spans="1:5" s="179" customFormat="1" ht="18" customHeight="1">
      <c r="A24" s="175">
        <v>9</v>
      </c>
      <c r="B24" s="181" t="s">
        <v>143</v>
      </c>
      <c r="C24" s="182" t="s">
        <v>144</v>
      </c>
      <c r="D24" s="183" t="s">
        <v>352</v>
      </c>
      <c r="E24" s="183" t="s">
        <v>352</v>
      </c>
    </row>
    <row r="25" spans="1:5" s="179" customFormat="1" ht="18" customHeight="1">
      <c r="A25" s="175">
        <v>10</v>
      </c>
      <c r="B25" s="181" t="s">
        <v>145</v>
      </c>
      <c r="C25" s="182" t="s">
        <v>146</v>
      </c>
      <c r="D25" s="183" t="s">
        <v>352</v>
      </c>
      <c r="E25" s="183" t="s">
        <v>352</v>
      </c>
    </row>
    <row r="26" spans="1:5" s="179" customFormat="1" ht="18" customHeight="1">
      <c r="A26" s="175">
        <v>11</v>
      </c>
      <c r="B26" s="181" t="s">
        <v>147</v>
      </c>
      <c r="C26" s="182" t="s">
        <v>148</v>
      </c>
      <c r="D26" s="183" t="s">
        <v>352</v>
      </c>
      <c r="E26" s="183" t="s">
        <v>352</v>
      </c>
    </row>
    <row r="27" spans="1:5" s="179" customFormat="1" ht="18" customHeight="1">
      <c r="A27" s="175">
        <v>12</v>
      </c>
      <c r="B27" s="181" t="s">
        <v>149</v>
      </c>
      <c r="C27" s="182" t="s">
        <v>150</v>
      </c>
      <c r="D27" s="183" t="s">
        <v>352</v>
      </c>
      <c r="E27" s="183" t="s">
        <v>352</v>
      </c>
    </row>
    <row r="28" spans="1:5" s="179" customFormat="1" ht="18" customHeight="1">
      <c r="A28" s="175">
        <v>13</v>
      </c>
      <c r="B28" s="176" t="s">
        <v>151</v>
      </c>
      <c r="C28" s="177" t="s">
        <v>152</v>
      </c>
      <c r="D28" s="178" t="s">
        <v>352</v>
      </c>
      <c r="E28" s="178" t="s">
        <v>352</v>
      </c>
    </row>
    <row r="29" spans="1:5" s="179" customFormat="1" ht="18" customHeight="1">
      <c r="A29" s="175">
        <v>14</v>
      </c>
      <c r="B29" s="176" t="s">
        <v>153</v>
      </c>
      <c r="C29" s="177" t="s">
        <v>154</v>
      </c>
      <c r="D29" s="178" t="s">
        <v>352</v>
      </c>
      <c r="E29" s="178" t="s">
        <v>352</v>
      </c>
    </row>
    <row r="30" spans="1:5" s="179" customFormat="1" ht="18" customHeight="1">
      <c r="A30" s="175">
        <v>15</v>
      </c>
      <c r="B30" s="176" t="s">
        <v>156</v>
      </c>
      <c r="C30" s="177" t="s">
        <v>157</v>
      </c>
      <c r="D30" s="178" t="s">
        <v>353</v>
      </c>
      <c r="E30" s="178" t="s">
        <v>352</v>
      </c>
    </row>
    <row r="31" spans="1:5" s="179" customFormat="1" ht="18" customHeight="1">
      <c r="A31" s="175">
        <v>16</v>
      </c>
      <c r="B31" s="176" t="s">
        <v>158</v>
      </c>
      <c r="C31" s="177" t="s">
        <v>159</v>
      </c>
      <c r="D31" s="178" t="s">
        <v>353</v>
      </c>
      <c r="E31" s="178" t="s">
        <v>352</v>
      </c>
    </row>
    <row r="32" spans="1:5" s="179" customFormat="1" ht="18" customHeight="1">
      <c r="A32" s="175">
        <v>17</v>
      </c>
      <c r="B32" s="176" t="s">
        <v>160</v>
      </c>
      <c r="C32" s="177" t="s">
        <v>161</v>
      </c>
      <c r="D32" s="178" t="s">
        <v>353</v>
      </c>
      <c r="E32" s="178" t="s">
        <v>352</v>
      </c>
    </row>
    <row r="33" spans="1:5" s="179" customFormat="1" ht="18" customHeight="1">
      <c r="A33" s="175">
        <v>18</v>
      </c>
      <c r="B33" s="176" t="s">
        <v>252</v>
      </c>
      <c r="C33" s="177" t="s">
        <v>253</v>
      </c>
      <c r="D33" s="178" t="s">
        <v>353</v>
      </c>
      <c r="E33" s="178" t="s">
        <v>353</v>
      </c>
    </row>
    <row r="34" spans="1:5" s="179" customFormat="1" ht="18" customHeight="1">
      <c r="A34" s="175">
        <v>19</v>
      </c>
      <c r="B34" s="176" t="s">
        <v>264</v>
      </c>
      <c r="C34" s="177" t="s">
        <v>265</v>
      </c>
      <c r="D34" s="178" t="s">
        <v>353</v>
      </c>
      <c r="E34" s="178" t="s">
        <v>353</v>
      </c>
    </row>
    <row r="35" spans="1:5" s="179" customFormat="1" ht="18" customHeight="1">
      <c r="A35" s="175">
        <v>20</v>
      </c>
      <c r="B35" s="176" t="s">
        <v>162</v>
      </c>
      <c r="C35" s="177" t="s">
        <v>163</v>
      </c>
      <c r="D35" s="178" t="s">
        <v>352</v>
      </c>
      <c r="E35" s="178" t="s">
        <v>352</v>
      </c>
    </row>
    <row r="36" spans="1:5" s="179" customFormat="1" ht="18" customHeight="1">
      <c r="A36" s="175">
        <v>21</v>
      </c>
      <c r="B36" s="176" t="s">
        <v>164</v>
      </c>
      <c r="C36" s="177" t="s">
        <v>165</v>
      </c>
      <c r="D36" s="178" t="s">
        <v>352</v>
      </c>
      <c r="E36" s="178" t="s">
        <v>352</v>
      </c>
    </row>
    <row r="37" spans="1:5" s="179" customFormat="1" ht="18" customHeight="1">
      <c r="A37" s="175">
        <v>22</v>
      </c>
      <c r="B37" s="176" t="s">
        <v>166</v>
      </c>
      <c r="C37" s="177" t="s">
        <v>167</v>
      </c>
      <c r="D37" s="178" t="s">
        <v>352</v>
      </c>
      <c r="E37" s="178" t="s">
        <v>352</v>
      </c>
    </row>
    <row r="38" spans="1:5" s="179" customFormat="1" ht="18" customHeight="1">
      <c r="A38" s="175">
        <v>23</v>
      </c>
      <c r="B38" s="176" t="s">
        <v>168</v>
      </c>
      <c r="C38" s="177" t="s">
        <v>169</v>
      </c>
      <c r="D38" s="178" t="s">
        <v>352</v>
      </c>
      <c r="E38" s="178" t="s">
        <v>353</v>
      </c>
    </row>
    <row r="39" spans="1:5" s="179" customFormat="1" ht="18" customHeight="1">
      <c r="A39" s="175">
        <v>24</v>
      </c>
      <c r="B39" s="176" t="s">
        <v>170</v>
      </c>
      <c r="C39" s="177" t="s">
        <v>171</v>
      </c>
      <c r="D39" s="178" t="s">
        <v>352</v>
      </c>
      <c r="E39" s="178" t="s">
        <v>353</v>
      </c>
    </row>
    <row r="40" spans="1:5" s="179" customFormat="1" ht="18" customHeight="1">
      <c r="A40" s="175">
        <v>25</v>
      </c>
      <c r="B40" s="176" t="s">
        <v>282</v>
      </c>
      <c r="C40" s="177" t="s">
        <v>283</v>
      </c>
      <c r="D40" s="178" t="s">
        <v>353</v>
      </c>
      <c r="E40" s="178" t="s">
        <v>353</v>
      </c>
    </row>
    <row r="41" spans="1:5" s="179" customFormat="1" ht="18" customHeight="1">
      <c r="A41" s="175">
        <v>26</v>
      </c>
      <c r="B41" s="176" t="s">
        <v>286</v>
      </c>
      <c r="C41" s="177" t="s">
        <v>288</v>
      </c>
      <c r="D41" s="178" t="s">
        <v>353</v>
      </c>
      <c r="E41" s="178" t="s">
        <v>353</v>
      </c>
    </row>
    <row r="42" spans="1:5" s="179" customFormat="1" ht="18" customHeight="1">
      <c r="A42" s="175">
        <v>27</v>
      </c>
      <c r="B42" s="176" t="s">
        <v>172</v>
      </c>
      <c r="C42" s="177" t="s">
        <v>173</v>
      </c>
      <c r="D42" s="178" t="s">
        <v>352</v>
      </c>
      <c r="E42" s="178" t="s">
        <v>353</v>
      </c>
    </row>
    <row r="43" spans="1:5" s="179" customFormat="1" ht="18" customHeight="1">
      <c r="A43" s="175">
        <v>28</v>
      </c>
      <c r="B43" s="176" t="s">
        <v>294</v>
      </c>
      <c r="C43" s="177" t="s">
        <v>295</v>
      </c>
      <c r="D43" s="178" t="s">
        <v>353</v>
      </c>
      <c r="E43" s="178" t="s">
        <v>353</v>
      </c>
    </row>
    <row r="44" spans="1:5" s="179" customFormat="1" ht="18" customHeight="1">
      <c r="A44" s="175">
        <v>29</v>
      </c>
      <c r="B44" s="176" t="s">
        <v>298</v>
      </c>
      <c r="C44" s="177" t="s">
        <v>300</v>
      </c>
      <c r="D44" s="178" t="s">
        <v>353</v>
      </c>
      <c r="E44" s="178" t="s">
        <v>353</v>
      </c>
    </row>
    <row r="45" spans="1:5" s="179" customFormat="1" ht="18" customHeight="1">
      <c r="A45" s="175">
        <v>30</v>
      </c>
      <c r="B45" s="176" t="s">
        <v>303</v>
      </c>
      <c r="C45" s="177" t="s">
        <v>304</v>
      </c>
      <c r="D45" s="178" t="s">
        <v>353</v>
      </c>
      <c r="E45" s="178" t="s">
        <v>353</v>
      </c>
    </row>
    <row r="46" spans="1:5" s="179" customFormat="1" ht="18" customHeight="1">
      <c r="A46" s="175">
        <v>31</v>
      </c>
      <c r="B46" s="184" t="s">
        <v>306</v>
      </c>
      <c r="C46" s="177" t="s">
        <v>307</v>
      </c>
      <c r="D46" s="178" t="s">
        <v>353</v>
      </c>
      <c r="E46" s="178" t="s">
        <v>353</v>
      </c>
    </row>
    <row r="47" spans="1:5" s="179" customFormat="1" ht="18" customHeight="1">
      <c r="A47" s="175">
        <v>32</v>
      </c>
      <c r="B47" s="184" t="s">
        <v>310</v>
      </c>
      <c r="C47" s="177" t="s">
        <v>311</v>
      </c>
      <c r="D47" s="178" t="s">
        <v>353</v>
      </c>
      <c r="E47" s="178" t="s">
        <v>353</v>
      </c>
    </row>
    <row r="48" spans="1:5" s="185" customFormat="1" ht="18" customHeight="1">
      <c r="A48" s="175">
        <v>33</v>
      </c>
      <c r="B48" s="176" t="s">
        <v>313</v>
      </c>
      <c r="C48" s="177" t="s">
        <v>314</v>
      </c>
      <c r="D48" s="178" t="s">
        <v>353</v>
      </c>
      <c r="E48" s="178" t="s">
        <v>353</v>
      </c>
    </row>
    <row r="49" spans="1:80" s="179" customFormat="1" ht="18" customHeight="1">
      <c r="A49" s="175">
        <v>34</v>
      </c>
      <c r="B49" s="176" t="s">
        <v>317</v>
      </c>
      <c r="C49" s="177" t="s">
        <v>318</v>
      </c>
      <c r="D49" s="178" t="s">
        <v>353</v>
      </c>
      <c r="E49" s="178" t="s">
        <v>353</v>
      </c>
    </row>
    <row r="50" spans="1:80" s="179" customFormat="1" ht="18" customHeight="1">
      <c r="A50" s="175">
        <v>35</v>
      </c>
      <c r="B50" s="176" t="s">
        <v>320</v>
      </c>
      <c r="C50" s="177" t="s">
        <v>321</v>
      </c>
      <c r="D50" s="178" t="s">
        <v>353</v>
      </c>
      <c r="E50" s="178" t="s">
        <v>353</v>
      </c>
    </row>
    <row r="51" spans="1:80" s="179" customFormat="1" ht="18" customHeight="1">
      <c r="A51" s="175">
        <v>36</v>
      </c>
      <c r="B51" s="176" t="s">
        <v>324</v>
      </c>
      <c r="C51" s="177" t="s">
        <v>325</v>
      </c>
      <c r="D51" s="178" t="s">
        <v>353</v>
      </c>
      <c r="E51" s="178" t="s">
        <v>353</v>
      </c>
    </row>
    <row r="52" spans="1:80" s="179" customFormat="1" ht="18" customHeight="1">
      <c r="A52" s="175">
        <v>37</v>
      </c>
      <c r="B52" s="176" t="s">
        <v>328</v>
      </c>
      <c r="C52" s="177" t="s">
        <v>329</v>
      </c>
      <c r="D52" s="178" t="s">
        <v>353</v>
      </c>
      <c r="E52" s="178" t="s">
        <v>353</v>
      </c>
    </row>
    <row r="53" spans="1:80" s="179" customFormat="1" ht="18" customHeight="1">
      <c r="A53" s="175">
        <v>38</v>
      </c>
      <c r="B53" s="176" t="s">
        <v>331</v>
      </c>
      <c r="C53" s="177" t="s">
        <v>332</v>
      </c>
      <c r="D53" s="178" t="s">
        <v>353</v>
      </c>
      <c r="E53" s="178" t="s">
        <v>353</v>
      </c>
    </row>
    <row r="54" spans="1:80" s="179" customFormat="1" ht="18" customHeight="1">
      <c r="A54" s="175">
        <v>39</v>
      </c>
      <c r="B54" s="176" t="s">
        <v>334</v>
      </c>
      <c r="C54" s="177" t="s">
        <v>335</v>
      </c>
      <c r="D54" s="178" t="s">
        <v>353</v>
      </c>
      <c r="E54" s="178" t="s">
        <v>353</v>
      </c>
    </row>
    <row r="55" spans="1:80" s="179" customFormat="1" ht="18" customHeight="1">
      <c r="A55" s="175">
        <v>40</v>
      </c>
      <c r="B55" s="176" t="s">
        <v>337</v>
      </c>
      <c r="C55" s="177" t="s">
        <v>338</v>
      </c>
      <c r="D55" s="178" t="s">
        <v>353</v>
      </c>
      <c r="E55" s="178" t="s">
        <v>353</v>
      </c>
    </row>
    <row r="56" spans="1:80" s="179" customFormat="1" ht="18" customHeight="1">
      <c r="A56" s="175">
        <v>41</v>
      </c>
      <c r="B56" s="157" t="s">
        <v>341</v>
      </c>
      <c r="C56" s="156" t="s">
        <v>342</v>
      </c>
      <c r="D56" s="178" t="s">
        <v>353</v>
      </c>
      <c r="E56" s="178" t="s">
        <v>353</v>
      </c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85"/>
      <c r="R56" s="185"/>
      <c r="S56" s="185"/>
      <c r="T56" s="185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  <c r="AJ56" s="185"/>
      <c r="AK56" s="185"/>
      <c r="AL56" s="185"/>
      <c r="AM56" s="185"/>
      <c r="AN56" s="185"/>
      <c r="AO56" s="185"/>
      <c r="AP56" s="185"/>
      <c r="AQ56" s="185"/>
      <c r="AR56" s="185"/>
      <c r="AS56" s="185"/>
      <c r="AT56" s="185"/>
      <c r="AU56" s="185"/>
      <c r="AV56" s="185"/>
      <c r="AW56" s="185"/>
      <c r="AX56" s="185"/>
      <c r="AY56" s="185"/>
      <c r="AZ56" s="185"/>
      <c r="BA56" s="185"/>
      <c r="BB56" s="185"/>
      <c r="BC56" s="185"/>
      <c r="BD56" s="185"/>
      <c r="BE56" s="185"/>
      <c r="BF56" s="185"/>
      <c r="BG56" s="185"/>
      <c r="BH56" s="185"/>
      <c r="BI56" s="185"/>
      <c r="BJ56" s="185"/>
      <c r="BK56" s="185"/>
      <c r="BL56" s="185"/>
      <c r="BM56" s="185"/>
      <c r="BN56" s="185"/>
      <c r="BO56" s="185"/>
      <c r="BP56" s="185"/>
      <c r="BQ56" s="185"/>
      <c r="BR56" s="185"/>
      <c r="BS56" s="185"/>
      <c r="BT56" s="185"/>
      <c r="BU56" s="185"/>
      <c r="BV56" s="185"/>
      <c r="BW56" s="185"/>
      <c r="BX56" s="185"/>
      <c r="BY56" s="185"/>
      <c r="BZ56" s="185"/>
      <c r="CA56" s="185"/>
      <c r="CB56" s="185"/>
    </row>
    <row r="57" spans="1:80" s="186" customFormat="1" ht="8.25" customHeight="1">
      <c r="B57" s="187"/>
      <c r="C57" s="188"/>
      <c r="D57" s="187"/>
      <c r="E57" s="187"/>
    </row>
    <row r="58" spans="1:80" ht="9" customHeight="1">
      <c r="A58" s="287" t="s">
        <v>354</v>
      </c>
      <c r="B58" s="287"/>
      <c r="C58" s="287"/>
      <c r="D58" s="287"/>
      <c r="E58" s="287"/>
    </row>
  </sheetData>
  <autoFilter ref="A15:E15"/>
  <mergeCells count="6">
    <mergeCell ref="A58:E58"/>
    <mergeCell ref="A7:E7"/>
    <mergeCell ref="A9:E9"/>
    <mergeCell ref="A11:E11"/>
    <mergeCell ref="A13:C13"/>
    <mergeCell ref="D13:E13"/>
  </mergeCells>
  <printOptions horizontalCentered="1"/>
  <pageMargins left="1.1811023622047245" right="0.39370078740157483" top="0.78740157480314965" bottom="0.78740157480314965" header="0.59055118110236227" footer="0.31496062992125984"/>
  <pageSetup paperSize="9" scale="60" fitToHeight="2" orientation="portrait" r:id="rId1"/>
  <headerFooter differentFirst="1">
    <oddHeader>&amp;CСтраница &amp;P из &amp;N&amp;R&amp;A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1"/>
  <sheetViews>
    <sheetView zoomScale="75" zoomScaleNormal="75" workbookViewId="0">
      <pane xSplit="3" ySplit="13" topLeftCell="D14" activePane="bottomRight" state="frozen"/>
      <selection activeCell="A7" sqref="A7"/>
      <selection pane="topRight" activeCell="A7" sqref="A7"/>
      <selection pane="bottomLeft" activeCell="A7" sqref="A7"/>
      <selection pane="bottomRight" activeCell="F16" sqref="F16"/>
    </sheetView>
  </sheetViews>
  <sheetFormatPr defaultColWidth="10.42578125" defaultRowHeight="14.25"/>
  <cols>
    <col min="1" max="1" width="5.7109375" style="203" customWidth="1"/>
    <col min="2" max="2" width="38.5703125" style="242" customWidth="1"/>
    <col min="3" max="3" width="7.140625" style="242" customWidth="1"/>
    <col min="4" max="4" width="25.42578125" style="203" customWidth="1"/>
    <col min="5" max="5" width="24.7109375" style="203" customWidth="1"/>
    <col min="6" max="6" width="19" style="203" customWidth="1"/>
    <col min="7" max="7" width="28.140625" style="203" customWidth="1"/>
    <col min="8" max="8" width="18.5703125" style="203" customWidth="1"/>
    <col min="9" max="9" width="11.5703125" style="203" customWidth="1"/>
    <col min="10" max="10" width="21.85546875" style="203" customWidth="1"/>
    <col min="11" max="11" width="11.5703125" style="203" customWidth="1"/>
    <col min="12" max="12" width="28.28515625" style="203" customWidth="1"/>
    <col min="13" max="13" width="17.42578125" style="203" customWidth="1"/>
    <col min="14" max="14" width="11.28515625" style="203" customWidth="1"/>
    <col min="15" max="15" width="16.85546875" style="203" customWidth="1"/>
    <col min="16" max="16" width="20.28515625" style="202" customWidth="1"/>
    <col min="17" max="17" width="0.7109375" style="202" customWidth="1"/>
    <col min="18" max="16384" width="10.42578125" style="203"/>
  </cols>
  <sheetData>
    <row r="1" spans="1:17" s="1" customFormat="1" ht="18">
      <c r="B1" s="2"/>
      <c r="C1" s="2"/>
      <c r="D1" s="2"/>
      <c r="L1" s="3"/>
      <c r="M1" s="3"/>
      <c r="P1" s="73" t="s">
        <v>444</v>
      </c>
    </row>
    <row r="2" spans="1:17" s="1" customFormat="1" ht="18">
      <c r="B2" s="2"/>
      <c r="C2" s="2"/>
      <c r="D2" s="2"/>
      <c r="L2" s="3"/>
      <c r="M2" s="3"/>
      <c r="P2" s="76" t="s">
        <v>79</v>
      </c>
    </row>
    <row r="3" spans="1:17" s="1" customFormat="1" ht="18">
      <c r="B3" s="2"/>
      <c r="C3" s="2"/>
      <c r="D3" s="2"/>
      <c r="L3" s="3"/>
      <c r="M3" s="3"/>
      <c r="P3" s="76" t="s">
        <v>474</v>
      </c>
    </row>
    <row r="4" spans="1:17" s="191" customFormat="1" ht="18">
      <c r="B4" s="192"/>
      <c r="C4" s="192"/>
      <c r="O4" s="5"/>
      <c r="P4" s="5" t="s">
        <v>445</v>
      </c>
    </row>
    <row r="5" spans="1:17" s="191" customFormat="1" ht="18">
      <c r="B5" s="192"/>
      <c r="C5" s="192"/>
      <c r="O5" s="8"/>
      <c r="P5" s="8" t="s">
        <v>1</v>
      </c>
    </row>
    <row r="6" spans="1:17" s="193" customFormat="1" ht="16.149999999999999" customHeight="1">
      <c r="P6" s="194"/>
      <c r="Q6" s="194"/>
    </row>
    <row r="7" spans="1:17" s="196" customFormat="1" ht="64.5" customHeight="1">
      <c r="A7" s="295" t="s">
        <v>357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195"/>
    </row>
    <row r="8" spans="1:17" s="4" customFormat="1" ht="4.5" customHeight="1">
      <c r="D8" s="197"/>
    </row>
    <row r="9" spans="1:17" s="4" customFormat="1" ht="45" customHeight="1">
      <c r="A9" s="296" t="s">
        <v>81</v>
      </c>
      <c r="B9" s="296"/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  <c r="Q9" s="198"/>
    </row>
    <row r="10" spans="1:17" s="199" customFormat="1" ht="5.25" customHeight="1">
      <c r="B10" s="200"/>
      <c r="C10" s="200"/>
      <c r="P10" s="201"/>
      <c r="Q10" s="201"/>
    </row>
    <row r="11" spans="1:17" ht="54" customHeight="1">
      <c r="A11" s="297" t="s">
        <v>124</v>
      </c>
      <c r="B11" s="299" t="s">
        <v>125</v>
      </c>
      <c r="C11" s="300"/>
      <c r="D11" s="299" t="s">
        <v>358</v>
      </c>
      <c r="E11" s="300"/>
      <c r="F11" s="301" t="s">
        <v>359</v>
      </c>
      <c r="G11" s="301" t="s">
        <v>360</v>
      </c>
      <c r="H11" s="301" t="s">
        <v>361</v>
      </c>
      <c r="I11" s="301" t="s">
        <v>362</v>
      </c>
      <c r="J11" s="303" t="s">
        <v>363</v>
      </c>
      <c r="K11" s="303" t="s">
        <v>364</v>
      </c>
      <c r="L11" s="303" t="s">
        <v>365</v>
      </c>
      <c r="M11" s="301" t="s">
        <v>366</v>
      </c>
      <c r="N11" s="301" t="s">
        <v>367</v>
      </c>
      <c r="O11" s="301" t="s">
        <v>368</v>
      </c>
      <c r="P11" s="294" t="s">
        <v>369</v>
      </c>
    </row>
    <row r="12" spans="1:17" ht="54" customHeight="1">
      <c r="A12" s="298"/>
      <c r="B12" s="204" t="s">
        <v>16</v>
      </c>
      <c r="C12" s="205" t="s">
        <v>87</v>
      </c>
      <c r="D12" s="206" t="s">
        <v>370</v>
      </c>
      <c r="E12" s="204" t="s">
        <v>371</v>
      </c>
      <c r="F12" s="302"/>
      <c r="G12" s="302"/>
      <c r="H12" s="302"/>
      <c r="I12" s="302"/>
      <c r="J12" s="304"/>
      <c r="K12" s="304"/>
      <c r="L12" s="304"/>
      <c r="M12" s="302"/>
      <c r="N12" s="302"/>
      <c r="O12" s="302"/>
      <c r="P12" s="294"/>
    </row>
    <row r="13" spans="1:17" s="211" customFormat="1" ht="15" customHeight="1">
      <c r="A13" s="207" t="s">
        <v>190</v>
      </c>
      <c r="B13" s="208">
        <v>2</v>
      </c>
      <c r="C13" s="207" t="s">
        <v>186</v>
      </c>
      <c r="D13" s="207" t="s">
        <v>187</v>
      </c>
      <c r="E13" s="208">
        <v>5</v>
      </c>
      <c r="F13" s="207" t="s">
        <v>204</v>
      </c>
      <c r="G13" s="207" t="s">
        <v>208</v>
      </c>
      <c r="H13" s="208">
        <v>8</v>
      </c>
      <c r="I13" s="207" t="s">
        <v>215</v>
      </c>
      <c r="J13" s="209" t="s">
        <v>218</v>
      </c>
      <c r="K13" s="209" t="s">
        <v>221</v>
      </c>
      <c r="L13" s="209" t="s">
        <v>224</v>
      </c>
      <c r="M13" s="207" t="s">
        <v>227</v>
      </c>
      <c r="N13" s="209" t="s">
        <v>230</v>
      </c>
      <c r="O13" s="207" t="s">
        <v>233</v>
      </c>
      <c r="P13" s="209" t="s">
        <v>236</v>
      </c>
      <c r="Q13" s="210"/>
    </row>
    <row r="14" spans="1:17" s="218" customFormat="1" ht="17.649999999999999" customHeight="1">
      <c r="A14" s="212" t="s">
        <v>190</v>
      </c>
      <c r="B14" s="213" t="s">
        <v>51</v>
      </c>
      <c r="C14" s="212"/>
      <c r="D14" s="213" t="s">
        <v>372</v>
      </c>
      <c r="E14" s="213"/>
      <c r="F14" s="214">
        <v>11241</v>
      </c>
      <c r="G14" s="215" t="s">
        <v>60</v>
      </c>
      <c r="H14" s="216">
        <v>87593298.75</v>
      </c>
      <c r="I14" s="215"/>
      <c r="J14" s="215"/>
      <c r="K14" s="215"/>
      <c r="L14" s="216"/>
      <c r="M14" s="216">
        <v>74416063.590000004</v>
      </c>
      <c r="N14" s="216"/>
      <c r="O14" s="216">
        <v>74416063.590000004</v>
      </c>
      <c r="P14" s="216">
        <v>74290799.409999996</v>
      </c>
      <c r="Q14" s="217"/>
    </row>
    <row r="15" spans="1:17" s="225" customFormat="1" ht="18" customHeight="1">
      <c r="A15" s="219" t="s">
        <v>190</v>
      </c>
      <c r="B15" s="220" t="s">
        <v>139</v>
      </c>
      <c r="C15" s="219" t="s">
        <v>140</v>
      </c>
      <c r="D15" s="221" t="s">
        <v>60</v>
      </c>
      <c r="E15" s="220" t="s">
        <v>51</v>
      </c>
      <c r="F15" s="222">
        <v>2604</v>
      </c>
      <c r="G15" s="221" t="s">
        <v>60</v>
      </c>
      <c r="H15" s="223">
        <v>11997471.220000001</v>
      </c>
      <c r="I15" s="221" t="s">
        <v>60</v>
      </c>
      <c r="J15" s="221" t="s">
        <v>60</v>
      </c>
      <c r="K15" s="224" t="s">
        <v>60</v>
      </c>
      <c r="L15" s="224"/>
      <c r="M15" s="223">
        <v>7666588.7199999997</v>
      </c>
      <c r="N15" s="224" t="s">
        <v>60</v>
      </c>
      <c r="O15" s="223">
        <v>7666588.7199999997</v>
      </c>
      <c r="P15" s="223">
        <v>7653683.5899999999</v>
      </c>
      <c r="Q15" s="217"/>
    </row>
    <row r="16" spans="1:17" s="225" customFormat="1" ht="18" customHeight="1">
      <c r="A16" s="226" t="s">
        <v>373</v>
      </c>
      <c r="B16" s="227" t="s">
        <v>139</v>
      </c>
      <c r="C16" s="226" t="s">
        <v>140</v>
      </c>
      <c r="D16" s="227" t="s">
        <v>287</v>
      </c>
      <c r="E16" s="227" t="s">
        <v>374</v>
      </c>
      <c r="F16" s="228">
        <v>1663</v>
      </c>
      <c r="G16" s="227" t="s">
        <v>375</v>
      </c>
      <c r="H16" s="229">
        <v>6516136.5300000003</v>
      </c>
      <c r="I16" s="230" t="s">
        <v>376</v>
      </c>
      <c r="J16" s="230" t="s">
        <v>377</v>
      </c>
      <c r="K16" s="231">
        <v>0.6</v>
      </c>
      <c r="L16" s="231">
        <v>0</v>
      </c>
      <c r="M16" s="229">
        <v>3909681.92</v>
      </c>
      <c r="N16" s="232">
        <v>12</v>
      </c>
      <c r="O16" s="229">
        <v>3909681.92</v>
      </c>
      <c r="P16" s="229">
        <v>3903100.77</v>
      </c>
      <c r="Q16" s="217"/>
    </row>
    <row r="17" spans="1:17" s="225" customFormat="1" ht="18" customHeight="1">
      <c r="A17" s="226" t="s">
        <v>378</v>
      </c>
      <c r="B17" s="227" t="s">
        <v>139</v>
      </c>
      <c r="C17" s="226" t="s">
        <v>140</v>
      </c>
      <c r="D17" s="227" t="s">
        <v>287</v>
      </c>
      <c r="E17" s="227" t="s">
        <v>379</v>
      </c>
      <c r="F17" s="228">
        <v>941</v>
      </c>
      <c r="G17" s="227" t="s">
        <v>380</v>
      </c>
      <c r="H17" s="229">
        <v>5481334.6900000004</v>
      </c>
      <c r="I17" s="230" t="s">
        <v>376</v>
      </c>
      <c r="J17" s="230" t="s">
        <v>377</v>
      </c>
      <c r="K17" s="231">
        <v>0.68540000000000001</v>
      </c>
      <c r="L17" s="231">
        <v>0</v>
      </c>
      <c r="M17" s="229">
        <v>3756906.8</v>
      </c>
      <c r="N17" s="232">
        <v>12</v>
      </c>
      <c r="O17" s="229">
        <v>3756906.8</v>
      </c>
      <c r="P17" s="229">
        <v>3750582.82</v>
      </c>
      <c r="Q17" s="217"/>
    </row>
    <row r="18" spans="1:17" s="225" customFormat="1" ht="18" customHeight="1">
      <c r="A18" s="219" t="s">
        <v>185</v>
      </c>
      <c r="B18" s="220" t="s">
        <v>141</v>
      </c>
      <c r="C18" s="219" t="s">
        <v>142</v>
      </c>
      <c r="D18" s="221" t="s">
        <v>60</v>
      </c>
      <c r="E18" s="220" t="s">
        <v>51</v>
      </c>
      <c r="F18" s="222">
        <v>1861</v>
      </c>
      <c r="G18" s="221" t="s">
        <v>60</v>
      </c>
      <c r="H18" s="223">
        <v>23904100.649999999</v>
      </c>
      <c r="I18" s="221" t="s">
        <v>60</v>
      </c>
      <c r="J18" s="221" t="s">
        <v>60</v>
      </c>
      <c r="K18" s="224" t="s">
        <v>60</v>
      </c>
      <c r="L18" s="224"/>
      <c r="M18" s="223">
        <v>18965209.5</v>
      </c>
      <c r="N18" s="224" t="s">
        <v>60</v>
      </c>
      <c r="O18" s="223">
        <v>18965209.5</v>
      </c>
      <c r="P18" s="223">
        <v>18933285.460000001</v>
      </c>
      <c r="Q18" s="217"/>
    </row>
    <row r="19" spans="1:17" s="225" customFormat="1" ht="18" customHeight="1">
      <c r="A19" s="226" t="s">
        <v>381</v>
      </c>
      <c r="B19" s="227" t="s">
        <v>141</v>
      </c>
      <c r="C19" s="226" t="s">
        <v>142</v>
      </c>
      <c r="D19" s="227" t="s">
        <v>382</v>
      </c>
      <c r="E19" s="227" t="s">
        <v>383</v>
      </c>
      <c r="F19" s="228">
        <v>401</v>
      </c>
      <c r="G19" s="227" t="s">
        <v>384</v>
      </c>
      <c r="H19" s="229">
        <v>2740667.35</v>
      </c>
      <c r="I19" s="230" t="s">
        <v>376</v>
      </c>
      <c r="J19" s="272" t="s">
        <v>387</v>
      </c>
      <c r="K19" s="273">
        <v>1.0174000000000001</v>
      </c>
      <c r="L19" s="273">
        <v>1.7399999999999999E-2</v>
      </c>
      <c r="M19" s="274">
        <v>2788354.96</v>
      </c>
      <c r="N19" s="275">
        <v>12</v>
      </c>
      <c r="O19" s="274">
        <v>2788354.96</v>
      </c>
      <c r="P19" s="276">
        <v>2694856.22</v>
      </c>
      <c r="Q19" s="217"/>
    </row>
    <row r="20" spans="1:17" s="225" customFormat="1" ht="18" customHeight="1">
      <c r="A20" s="226" t="s">
        <v>385</v>
      </c>
      <c r="B20" s="227" t="s">
        <v>141</v>
      </c>
      <c r="C20" s="226" t="s">
        <v>142</v>
      </c>
      <c r="D20" s="227" t="s">
        <v>382</v>
      </c>
      <c r="E20" s="227" t="s">
        <v>386</v>
      </c>
      <c r="F20" s="228">
        <v>396</v>
      </c>
      <c r="G20" s="227" t="s">
        <v>384</v>
      </c>
      <c r="H20" s="229">
        <v>2740667.35</v>
      </c>
      <c r="I20" s="230" t="s">
        <v>376</v>
      </c>
      <c r="J20" s="272" t="s">
        <v>377</v>
      </c>
      <c r="K20" s="273">
        <v>0.81279999999999997</v>
      </c>
      <c r="L20" s="273">
        <v>9.1999999999999998E-3</v>
      </c>
      <c r="M20" s="274">
        <v>2227614.42</v>
      </c>
      <c r="N20" s="275">
        <v>12</v>
      </c>
      <c r="O20" s="274">
        <v>2227614.42</v>
      </c>
      <c r="P20" s="276">
        <v>2312669.7999999998</v>
      </c>
      <c r="Q20" s="217"/>
    </row>
    <row r="21" spans="1:17" s="225" customFormat="1" ht="18" customHeight="1">
      <c r="A21" s="226" t="s">
        <v>388</v>
      </c>
      <c r="B21" s="227" t="s">
        <v>141</v>
      </c>
      <c r="C21" s="226" t="s">
        <v>142</v>
      </c>
      <c r="D21" s="227" t="s">
        <v>389</v>
      </c>
      <c r="E21" s="227" t="s">
        <v>390</v>
      </c>
      <c r="F21" s="228">
        <v>307</v>
      </c>
      <c r="G21" s="227" t="s">
        <v>384</v>
      </c>
      <c r="H21" s="229">
        <v>2740667.35</v>
      </c>
      <c r="I21" s="230" t="s">
        <v>376</v>
      </c>
      <c r="J21" s="230" t="s">
        <v>377</v>
      </c>
      <c r="K21" s="231">
        <v>0.81520000000000004</v>
      </c>
      <c r="L21" s="231">
        <v>1.1599999999999999E-2</v>
      </c>
      <c r="M21" s="229">
        <v>2234192.02</v>
      </c>
      <c r="N21" s="232">
        <v>12</v>
      </c>
      <c r="O21" s="229">
        <v>2234192.02</v>
      </c>
      <c r="P21" s="234">
        <v>2230431.2200000002</v>
      </c>
      <c r="Q21" s="217"/>
    </row>
    <row r="22" spans="1:17" s="225" customFormat="1" ht="18" customHeight="1">
      <c r="A22" s="226" t="s">
        <v>391</v>
      </c>
      <c r="B22" s="227" t="s">
        <v>141</v>
      </c>
      <c r="C22" s="226" t="s">
        <v>142</v>
      </c>
      <c r="D22" s="227" t="s">
        <v>382</v>
      </c>
      <c r="E22" s="227" t="s">
        <v>392</v>
      </c>
      <c r="F22" s="228">
        <v>229</v>
      </c>
      <c r="G22" s="227" t="s">
        <v>384</v>
      </c>
      <c r="H22" s="229">
        <v>2740667.35</v>
      </c>
      <c r="I22" s="230" t="s">
        <v>376</v>
      </c>
      <c r="J22" s="233" t="s">
        <v>387</v>
      </c>
      <c r="K22" s="231">
        <v>1.0045999999999999</v>
      </c>
      <c r="L22" s="231">
        <v>4.5999999999999999E-3</v>
      </c>
      <c r="M22" s="229">
        <v>2753274.42</v>
      </c>
      <c r="N22" s="232">
        <v>12</v>
      </c>
      <c r="O22" s="229">
        <v>2753274.42</v>
      </c>
      <c r="P22" s="234">
        <v>2748639.85</v>
      </c>
      <c r="Q22" s="217"/>
    </row>
    <row r="23" spans="1:17" s="225" customFormat="1" ht="18" customHeight="1">
      <c r="A23" s="226" t="s">
        <v>393</v>
      </c>
      <c r="B23" s="227" t="s">
        <v>141</v>
      </c>
      <c r="C23" s="226" t="s">
        <v>142</v>
      </c>
      <c r="D23" s="227" t="s">
        <v>382</v>
      </c>
      <c r="E23" s="227" t="s">
        <v>394</v>
      </c>
      <c r="F23" s="228">
        <v>179</v>
      </c>
      <c r="G23" s="227" t="s">
        <v>384</v>
      </c>
      <c r="H23" s="229">
        <v>2740667.35</v>
      </c>
      <c r="I23" s="230" t="s">
        <v>376</v>
      </c>
      <c r="J23" s="230" t="s">
        <v>377</v>
      </c>
      <c r="K23" s="231">
        <v>0.92610000000000003</v>
      </c>
      <c r="L23" s="231">
        <v>3.0999999999999999E-3</v>
      </c>
      <c r="M23" s="229">
        <v>2538132.0299999998</v>
      </c>
      <c r="N23" s="232">
        <v>12</v>
      </c>
      <c r="O23" s="229">
        <v>2538132.0299999998</v>
      </c>
      <c r="P23" s="234">
        <v>2533859.6</v>
      </c>
      <c r="Q23" s="217"/>
    </row>
    <row r="24" spans="1:17" s="225" customFormat="1" ht="18" customHeight="1">
      <c r="A24" s="226" t="s">
        <v>395</v>
      </c>
      <c r="B24" s="227" t="s">
        <v>141</v>
      </c>
      <c r="C24" s="226" t="s">
        <v>142</v>
      </c>
      <c r="D24" s="227" t="s">
        <v>382</v>
      </c>
      <c r="E24" s="227" t="s">
        <v>396</v>
      </c>
      <c r="F24" s="228">
        <v>110</v>
      </c>
      <c r="G24" s="227" t="s">
        <v>384</v>
      </c>
      <c r="H24" s="229">
        <v>2740667.35</v>
      </c>
      <c r="I24" s="230" t="s">
        <v>376</v>
      </c>
      <c r="J24" s="233" t="s">
        <v>387</v>
      </c>
      <c r="K24" s="231">
        <v>1.0061</v>
      </c>
      <c r="L24" s="231">
        <v>6.1000000000000004E-3</v>
      </c>
      <c r="M24" s="229">
        <v>2757385.42</v>
      </c>
      <c r="N24" s="232">
        <v>12</v>
      </c>
      <c r="O24" s="229">
        <v>2757385.42</v>
      </c>
      <c r="P24" s="234">
        <v>2752743.93</v>
      </c>
      <c r="Q24" s="217"/>
    </row>
    <row r="25" spans="1:17" s="225" customFormat="1" ht="18" customHeight="1">
      <c r="A25" s="226" t="s">
        <v>397</v>
      </c>
      <c r="B25" s="227" t="s">
        <v>141</v>
      </c>
      <c r="C25" s="226" t="s">
        <v>142</v>
      </c>
      <c r="D25" s="227" t="s">
        <v>389</v>
      </c>
      <c r="E25" s="227" t="s">
        <v>398</v>
      </c>
      <c r="F25" s="228">
        <v>107</v>
      </c>
      <c r="G25" s="227" t="s">
        <v>384</v>
      </c>
      <c r="H25" s="229">
        <v>2740667.35</v>
      </c>
      <c r="I25" s="230" t="s">
        <v>376</v>
      </c>
      <c r="J25" s="230" t="s">
        <v>377</v>
      </c>
      <c r="K25" s="235">
        <v>0.29599999999999999</v>
      </c>
      <c r="L25" s="235">
        <v>1.2999999999999999E-3</v>
      </c>
      <c r="M25" s="236">
        <v>811237.54</v>
      </c>
      <c r="N25" s="232">
        <v>12</v>
      </c>
      <c r="O25" s="236">
        <v>811237.54</v>
      </c>
      <c r="P25" s="234">
        <v>809871.99</v>
      </c>
      <c r="Q25" s="217"/>
    </row>
    <row r="26" spans="1:17" s="225" customFormat="1" ht="18" customHeight="1">
      <c r="A26" s="226" t="s">
        <v>399</v>
      </c>
      <c r="B26" s="227" t="s">
        <v>141</v>
      </c>
      <c r="C26" s="226" t="s">
        <v>142</v>
      </c>
      <c r="D26" s="227" t="s">
        <v>389</v>
      </c>
      <c r="E26" s="227" t="s">
        <v>400</v>
      </c>
      <c r="F26" s="228">
        <v>70</v>
      </c>
      <c r="G26" s="227" t="s">
        <v>401</v>
      </c>
      <c r="H26" s="229">
        <v>2359714.6</v>
      </c>
      <c r="I26" s="230" t="s">
        <v>376</v>
      </c>
      <c r="J26" s="233" t="s">
        <v>377</v>
      </c>
      <c r="K26" s="231">
        <v>0.89059999999999995</v>
      </c>
      <c r="L26" s="231">
        <v>1.2999999999999999E-3</v>
      </c>
      <c r="M26" s="229">
        <v>2101561.8199999998</v>
      </c>
      <c r="N26" s="232">
        <v>12</v>
      </c>
      <c r="O26" s="229">
        <v>2101561.8199999998</v>
      </c>
      <c r="P26" s="234">
        <v>2098024.27</v>
      </c>
      <c r="Q26" s="217"/>
    </row>
    <row r="27" spans="1:17" s="225" customFormat="1" ht="18" customHeight="1">
      <c r="A27" s="226" t="s">
        <v>402</v>
      </c>
      <c r="B27" s="227" t="s">
        <v>141</v>
      </c>
      <c r="C27" s="226" t="s">
        <v>142</v>
      </c>
      <c r="D27" s="227" t="s">
        <v>389</v>
      </c>
      <c r="E27" s="227" t="s">
        <v>403</v>
      </c>
      <c r="F27" s="228">
        <v>62</v>
      </c>
      <c r="G27" s="227" t="s">
        <v>401</v>
      </c>
      <c r="H27" s="229">
        <v>2359714.6</v>
      </c>
      <c r="I27" s="230" t="s">
        <v>376</v>
      </c>
      <c r="J27" s="233" t="s">
        <v>377</v>
      </c>
      <c r="K27" s="231">
        <v>0.31929999999999997</v>
      </c>
      <c r="L27" s="231">
        <v>3.2000000000000002E-3</v>
      </c>
      <c r="M27" s="229">
        <v>753456.87</v>
      </c>
      <c r="N27" s="232">
        <v>12</v>
      </c>
      <c r="O27" s="229">
        <v>753456.87</v>
      </c>
      <c r="P27" s="234">
        <v>752188.58</v>
      </c>
      <c r="Q27" s="217"/>
    </row>
    <row r="28" spans="1:17" s="225" customFormat="1" ht="18" customHeight="1">
      <c r="A28" s="219" t="s">
        <v>186</v>
      </c>
      <c r="B28" s="220" t="s">
        <v>143</v>
      </c>
      <c r="C28" s="219" t="s">
        <v>144</v>
      </c>
      <c r="D28" s="221" t="s">
        <v>60</v>
      </c>
      <c r="E28" s="220" t="s">
        <v>51</v>
      </c>
      <c r="F28" s="222">
        <v>3580</v>
      </c>
      <c r="G28" s="221" t="s">
        <v>60</v>
      </c>
      <c r="H28" s="223">
        <v>27025720.739999998</v>
      </c>
      <c r="I28" s="221" t="s">
        <v>60</v>
      </c>
      <c r="J28" s="221" t="s">
        <v>60</v>
      </c>
      <c r="K28" s="224" t="s">
        <v>60</v>
      </c>
      <c r="L28" s="224"/>
      <c r="M28" s="223">
        <v>25523742.960000001</v>
      </c>
      <c r="N28" s="224" t="s">
        <v>60</v>
      </c>
      <c r="O28" s="223">
        <v>25523742.960000001</v>
      </c>
      <c r="P28" s="223">
        <v>25480778.969999999</v>
      </c>
      <c r="Q28" s="217"/>
    </row>
    <row r="29" spans="1:17" s="225" customFormat="1" ht="18" customHeight="1">
      <c r="A29" s="226" t="s">
        <v>404</v>
      </c>
      <c r="B29" s="227" t="s">
        <v>143</v>
      </c>
      <c r="C29" s="226" t="s">
        <v>144</v>
      </c>
      <c r="D29" s="227" t="s">
        <v>405</v>
      </c>
      <c r="E29" s="227" t="s">
        <v>406</v>
      </c>
      <c r="F29" s="228">
        <v>1043</v>
      </c>
      <c r="G29" s="227" t="s">
        <v>380</v>
      </c>
      <c r="H29" s="229">
        <v>5481334.6900000004</v>
      </c>
      <c r="I29" s="230" t="s">
        <v>376</v>
      </c>
      <c r="J29" s="230" t="s">
        <v>377</v>
      </c>
      <c r="K29" s="231">
        <v>0.68540000000000001</v>
      </c>
      <c r="L29" s="231">
        <v>0</v>
      </c>
      <c r="M29" s="229">
        <v>3756906.8</v>
      </c>
      <c r="N29" s="232">
        <v>12</v>
      </c>
      <c r="O29" s="229">
        <v>3756906.8</v>
      </c>
      <c r="P29" s="234">
        <v>3750582.82</v>
      </c>
      <c r="Q29" s="217"/>
    </row>
    <row r="30" spans="1:17" s="225" customFormat="1" ht="18" customHeight="1">
      <c r="A30" s="226" t="s">
        <v>407</v>
      </c>
      <c r="B30" s="227" t="s">
        <v>143</v>
      </c>
      <c r="C30" s="226" t="s">
        <v>144</v>
      </c>
      <c r="D30" s="227" t="s">
        <v>405</v>
      </c>
      <c r="E30" s="227" t="s">
        <v>408</v>
      </c>
      <c r="F30" s="228">
        <v>838</v>
      </c>
      <c r="G30" s="227" t="s">
        <v>384</v>
      </c>
      <c r="H30" s="229">
        <v>2740667.35</v>
      </c>
      <c r="I30" s="230" t="s">
        <v>376</v>
      </c>
      <c r="J30" s="233" t="s">
        <v>387</v>
      </c>
      <c r="K30" s="231">
        <v>1.0316000000000001</v>
      </c>
      <c r="L30" s="231">
        <v>3.1600000000000003E-2</v>
      </c>
      <c r="M30" s="229">
        <v>2827272.44</v>
      </c>
      <c r="N30" s="232">
        <v>12</v>
      </c>
      <c r="O30" s="229">
        <v>2827272.44</v>
      </c>
      <c r="P30" s="234">
        <v>2822513.31</v>
      </c>
      <c r="Q30" s="217"/>
    </row>
    <row r="31" spans="1:17" s="240" customFormat="1" ht="18" customHeight="1">
      <c r="A31" s="237" t="s">
        <v>409</v>
      </c>
      <c r="B31" s="238" t="s">
        <v>143</v>
      </c>
      <c r="C31" s="237" t="s">
        <v>144</v>
      </c>
      <c r="D31" s="238" t="s">
        <v>405</v>
      </c>
      <c r="E31" s="238" t="s">
        <v>410</v>
      </c>
      <c r="F31" s="228">
        <v>379</v>
      </c>
      <c r="G31" s="227" t="s">
        <v>384</v>
      </c>
      <c r="H31" s="229">
        <v>2740667.35</v>
      </c>
      <c r="I31" s="233" t="s">
        <v>376</v>
      </c>
      <c r="J31" s="233" t="s">
        <v>387</v>
      </c>
      <c r="K31" s="231">
        <v>1.0094000000000001</v>
      </c>
      <c r="L31" s="231">
        <v>9.4000000000000004E-3</v>
      </c>
      <c r="M31" s="229">
        <v>2766429.62</v>
      </c>
      <c r="N31" s="232">
        <v>12</v>
      </c>
      <c r="O31" s="229">
        <v>2766429.62</v>
      </c>
      <c r="P31" s="234">
        <v>2761772.9</v>
      </c>
      <c r="Q31" s="239"/>
    </row>
    <row r="32" spans="1:17" s="225" customFormat="1" ht="18" customHeight="1">
      <c r="A32" s="226" t="s">
        <v>411</v>
      </c>
      <c r="B32" s="227" t="s">
        <v>143</v>
      </c>
      <c r="C32" s="226" t="s">
        <v>144</v>
      </c>
      <c r="D32" s="227" t="s">
        <v>405</v>
      </c>
      <c r="E32" s="227" t="s">
        <v>412</v>
      </c>
      <c r="F32" s="228">
        <v>363</v>
      </c>
      <c r="G32" s="227" t="s">
        <v>384</v>
      </c>
      <c r="H32" s="229">
        <v>2740667.35</v>
      </c>
      <c r="I32" s="230" t="s">
        <v>376</v>
      </c>
      <c r="J32" s="233" t="s">
        <v>387</v>
      </c>
      <c r="K32" s="231">
        <v>1.0125999999999999</v>
      </c>
      <c r="L32" s="231">
        <v>1.26E-2</v>
      </c>
      <c r="M32" s="229">
        <v>2775199.76</v>
      </c>
      <c r="N32" s="232">
        <v>12</v>
      </c>
      <c r="O32" s="229">
        <v>2775199.76</v>
      </c>
      <c r="P32" s="234">
        <v>2770528.28</v>
      </c>
      <c r="Q32" s="217"/>
    </row>
    <row r="33" spans="1:17" s="225" customFormat="1" ht="18" customHeight="1">
      <c r="A33" s="226" t="s">
        <v>413</v>
      </c>
      <c r="B33" s="227" t="s">
        <v>143</v>
      </c>
      <c r="C33" s="226" t="s">
        <v>144</v>
      </c>
      <c r="D33" s="227" t="s">
        <v>405</v>
      </c>
      <c r="E33" s="227" t="s">
        <v>414</v>
      </c>
      <c r="F33" s="228">
        <v>299</v>
      </c>
      <c r="G33" s="227" t="s">
        <v>384</v>
      </c>
      <c r="H33" s="229">
        <v>2740667.35</v>
      </c>
      <c r="I33" s="230" t="s">
        <v>376</v>
      </c>
      <c r="J33" s="233" t="s">
        <v>387</v>
      </c>
      <c r="K33" s="231">
        <v>1.0078</v>
      </c>
      <c r="L33" s="231">
        <v>7.7999999999999996E-3</v>
      </c>
      <c r="M33" s="229">
        <v>2762044.56</v>
      </c>
      <c r="N33" s="232">
        <v>12</v>
      </c>
      <c r="O33" s="229">
        <v>2762044.56</v>
      </c>
      <c r="P33" s="234">
        <v>2757395.22</v>
      </c>
      <c r="Q33" s="217"/>
    </row>
    <row r="34" spans="1:17" s="225" customFormat="1" ht="18" customHeight="1">
      <c r="A34" s="226" t="s">
        <v>415</v>
      </c>
      <c r="B34" s="227" t="s">
        <v>143</v>
      </c>
      <c r="C34" s="226" t="s">
        <v>144</v>
      </c>
      <c r="D34" s="227" t="s">
        <v>405</v>
      </c>
      <c r="E34" s="227" t="s">
        <v>416</v>
      </c>
      <c r="F34" s="228">
        <v>275</v>
      </c>
      <c r="G34" s="227" t="s">
        <v>384</v>
      </c>
      <c r="H34" s="229">
        <v>2740667.35</v>
      </c>
      <c r="I34" s="230" t="s">
        <v>376</v>
      </c>
      <c r="J34" s="233" t="s">
        <v>387</v>
      </c>
      <c r="K34" s="231">
        <v>1.0079</v>
      </c>
      <c r="L34" s="231">
        <v>7.9000000000000008E-3</v>
      </c>
      <c r="M34" s="229">
        <v>2762318.62</v>
      </c>
      <c r="N34" s="232">
        <v>12</v>
      </c>
      <c r="O34" s="229">
        <v>2762318.62</v>
      </c>
      <c r="P34" s="234">
        <v>2757668.82</v>
      </c>
      <c r="Q34" s="217"/>
    </row>
    <row r="35" spans="1:17" s="225" customFormat="1" ht="18" customHeight="1">
      <c r="A35" s="226" t="s">
        <v>417</v>
      </c>
      <c r="B35" s="227" t="s">
        <v>143</v>
      </c>
      <c r="C35" s="226" t="s">
        <v>144</v>
      </c>
      <c r="D35" s="227" t="s">
        <v>405</v>
      </c>
      <c r="E35" s="227" t="s">
        <v>418</v>
      </c>
      <c r="F35" s="228">
        <v>191</v>
      </c>
      <c r="G35" s="227" t="s">
        <v>384</v>
      </c>
      <c r="H35" s="229">
        <v>2740667.35</v>
      </c>
      <c r="I35" s="230" t="s">
        <v>376</v>
      </c>
      <c r="J35" s="233" t="s">
        <v>387</v>
      </c>
      <c r="K35" s="235">
        <v>1.0054000000000001</v>
      </c>
      <c r="L35" s="235">
        <v>5.4000000000000003E-3</v>
      </c>
      <c r="M35" s="236">
        <v>2755466.95</v>
      </c>
      <c r="N35" s="232">
        <v>12</v>
      </c>
      <c r="O35" s="236">
        <v>2755466.95</v>
      </c>
      <c r="P35" s="234">
        <v>2750828.69</v>
      </c>
      <c r="Q35" s="217"/>
    </row>
    <row r="36" spans="1:17" s="225" customFormat="1" ht="18" customHeight="1">
      <c r="A36" s="226" t="s">
        <v>419</v>
      </c>
      <c r="B36" s="227" t="s">
        <v>143</v>
      </c>
      <c r="C36" s="226" t="s">
        <v>144</v>
      </c>
      <c r="D36" s="227" t="s">
        <v>405</v>
      </c>
      <c r="E36" s="227" t="s">
        <v>420</v>
      </c>
      <c r="F36" s="228">
        <v>121</v>
      </c>
      <c r="G36" s="227" t="s">
        <v>384</v>
      </c>
      <c r="H36" s="229">
        <v>2740667.35</v>
      </c>
      <c r="I36" s="230" t="s">
        <v>376</v>
      </c>
      <c r="J36" s="230" t="s">
        <v>387</v>
      </c>
      <c r="K36" s="231">
        <v>1.0044</v>
      </c>
      <c r="L36" s="231">
        <v>4.4000000000000003E-3</v>
      </c>
      <c r="M36" s="229">
        <v>2752726.29</v>
      </c>
      <c r="N36" s="232">
        <v>12</v>
      </c>
      <c r="O36" s="229">
        <v>2752726.29</v>
      </c>
      <c r="P36" s="234">
        <v>2748092.64</v>
      </c>
      <c r="Q36" s="217"/>
    </row>
    <row r="37" spans="1:17" s="225" customFormat="1" ht="18" customHeight="1">
      <c r="A37" s="226" t="s">
        <v>421</v>
      </c>
      <c r="B37" s="227" t="s">
        <v>143</v>
      </c>
      <c r="C37" s="226" t="s">
        <v>144</v>
      </c>
      <c r="D37" s="227" t="s">
        <v>405</v>
      </c>
      <c r="E37" s="227" t="s">
        <v>422</v>
      </c>
      <c r="F37" s="228">
        <v>71</v>
      </c>
      <c r="G37" s="238" t="s">
        <v>401</v>
      </c>
      <c r="H37" s="229">
        <v>2359714.6</v>
      </c>
      <c r="I37" s="230" t="s">
        <v>376</v>
      </c>
      <c r="J37" s="230" t="s">
        <v>387</v>
      </c>
      <c r="K37" s="231">
        <v>1.0024</v>
      </c>
      <c r="L37" s="231">
        <v>2.3999999999999998E-3</v>
      </c>
      <c r="M37" s="229">
        <v>2365377.92</v>
      </c>
      <c r="N37" s="232">
        <v>12</v>
      </c>
      <c r="O37" s="229">
        <v>2365377.92</v>
      </c>
      <c r="P37" s="234">
        <v>2361396.29</v>
      </c>
      <c r="Q37" s="217"/>
    </row>
    <row r="38" spans="1:17" s="225" customFormat="1" ht="18" customHeight="1">
      <c r="A38" s="219" t="s">
        <v>187</v>
      </c>
      <c r="B38" s="220" t="s">
        <v>145</v>
      </c>
      <c r="C38" s="219" t="s">
        <v>146</v>
      </c>
      <c r="D38" s="221" t="s">
        <v>60</v>
      </c>
      <c r="E38" s="220" t="s">
        <v>51</v>
      </c>
      <c r="F38" s="222">
        <v>272</v>
      </c>
      <c r="G38" s="221" t="s">
        <v>60</v>
      </c>
      <c r="H38" s="223">
        <v>2740667.35</v>
      </c>
      <c r="I38" s="221" t="s">
        <v>60</v>
      </c>
      <c r="J38" s="221" t="s">
        <v>60</v>
      </c>
      <c r="K38" s="224" t="s">
        <v>60</v>
      </c>
      <c r="L38" s="224"/>
      <c r="M38" s="223">
        <v>2772459.09</v>
      </c>
      <c r="N38" s="224" t="s">
        <v>60</v>
      </c>
      <c r="O38" s="223">
        <v>2772459.09</v>
      </c>
      <c r="P38" s="223">
        <v>2767792.22</v>
      </c>
      <c r="Q38" s="217"/>
    </row>
    <row r="39" spans="1:17" s="225" customFormat="1" ht="18" customHeight="1">
      <c r="A39" s="226" t="s">
        <v>423</v>
      </c>
      <c r="B39" s="227" t="s">
        <v>145</v>
      </c>
      <c r="C39" s="226" t="s">
        <v>146</v>
      </c>
      <c r="D39" s="227" t="s">
        <v>424</v>
      </c>
      <c r="E39" s="227" t="s">
        <v>425</v>
      </c>
      <c r="F39" s="228">
        <v>272</v>
      </c>
      <c r="G39" s="227" t="s">
        <v>384</v>
      </c>
      <c r="H39" s="229">
        <v>2740667.35</v>
      </c>
      <c r="I39" s="230" t="s">
        <v>376</v>
      </c>
      <c r="J39" s="230" t="s">
        <v>387</v>
      </c>
      <c r="K39" s="231">
        <v>1.0116000000000001</v>
      </c>
      <c r="L39" s="231">
        <v>1.1599999999999999E-2</v>
      </c>
      <c r="M39" s="229">
        <v>2772459.09</v>
      </c>
      <c r="N39" s="232">
        <v>12</v>
      </c>
      <c r="O39" s="229">
        <v>2772459.09</v>
      </c>
      <c r="P39" s="234">
        <v>2767792.22</v>
      </c>
      <c r="Q39" s="217"/>
    </row>
    <row r="40" spans="1:17" s="225" customFormat="1" ht="18" customHeight="1">
      <c r="A40" s="219" t="s">
        <v>202</v>
      </c>
      <c r="B40" s="220" t="s">
        <v>426</v>
      </c>
      <c r="C40" s="219" t="s">
        <v>148</v>
      </c>
      <c r="D40" s="221" t="s">
        <v>60</v>
      </c>
      <c r="E40" s="220" t="s">
        <v>51</v>
      </c>
      <c r="F40" s="222">
        <v>397</v>
      </c>
      <c r="G40" s="221" t="s">
        <v>60</v>
      </c>
      <c r="H40" s="223">
        <v>5481334.7000000002</v>
      </c>
      <c r="I40" s="221" t="s">
        <v>60</v>
      </c>
      <c r="J40" s="221" t="s">
        <v>60</v>
      </c>
      <c r="K40" s="224" t="s">
        <v>60</v>
      </c>
      <c r="L40" s="224"/>
      <c r="M40" s="223">
        <v>5505178.5099999998</v>
      </c>
      <c r="N40" s="224" t="s">
        <v>60</v>
      </c>
      <c r="O40" s="223">
        <v>5505178.5099999998</v>
      </c>
      <c r="P40" s="216">
        <v>5495911.6699999999</v>
      </c>
      <c r="Q40" s="217"/>
    </row>
    <row r="41" spans="1:17" s="225" customFormat="1" ht="18" customHeight="1">
      <c r="A41" s="226" t="s">
        <v>427</v>
      </c>
      <c r="B41" s="227" t="s">
        <v>426</v>
      </c>
      <c r="C41" s="226" t="s">
        <v>148</v>
      </c>
      <c r="D41" s="227" t="s">
        <v>428</v>
      </c>
      <c r="E41" s="227" t="s">
        <v>429</v>
      </c>
      <c r="F41" s="228">
        <v>214</v>
      </c>
      <c r="G41" s="227" t="s">
        <v>384</v>
      </c>
      <c r="H41" s="229">
        <v>2740667.35</v>
      </c>
      <c r="I41" s="230" t="s">
        <v>376</v>
      </c>
      <c r="J41" s="230" t="s">
        <v>387</v>
      </c>
      <c r="K41" s="231">
        <v>1.0059</v>
      </c>
      <c r="L41" s="231">
        <v>5.8999999999999999E-3</v>
      </c>
      <c r="M41" s="229">
        <v>2756837.29</v>
      </c>
      <c r="N41" s="232">
        <v>12</v>
      </c>
      <c r="O41" s="229">
        <v>2756837.29</v>
      </c>
      <c r="P41" s="234">
        <v>2752196.72</v>
      </c>
      <c r="Q41" s="217"/>
    </row>
    <row r="42" spans="1:17" s="225" customFormat="1" ht="18" customHeight="1">
      <c r="A42" s="226" t="s">
        <v>430</v>
      </c>
      <c r="B42" s="227" t="s">
        <v>426</v>
      </c>
      <c r="C42" s="226" t="s">
        <v>148</v>
      </c>
      <c r="D42" s="227" t="s">
        <v>428</v>
      </c>
      <c r="E42" s="227" t="s">
        <v>431</v>
      </c>
      <c r="F42" s="228">
        <v>183</v>
      </c>
      <c r="G42" s="227" t="s">
        <v>384</v>
      </c>
      <c r="H42" s="229">
        <v>2740667.35</v>
      </c>
      <c r="I42" s="230" t="s">
        <v>376</v>
      </c>
      <c r="J42" s="233" t="s">
        <v>387</v>
      </c>
      <c r="K42" s="231">
        <v>1.0027999999999999</v>
      </c>
      <c r="L42" s="231">
        <v>2.8E-3</v>
      </c>
      <c r="M42" s="229">
        <v>2748341.22</v>
      </c>
      <c r="N42" s="232">
        <v>12</v>
      </c>
      <c r="O42" s="229">
        <v>2748341.22</v>
      </c>
      <c r="P42" s="234">
        <v>2743714.95</v>
      </c>
      <c r="Q42" s="217"/>
    </row>
    <row r="43" spans="1:17" s="225" customFormat="1" ht="18" customHeight="1">
      <c r="A43" s="219" t="s">
        <v>204</v>
      </c>
      <c r="B43" s="220" t="s">
        <v>151</v>
      </c>
      <c r="C43" s="219" t="s">
        <v>152</v>
      </c>
      <c r="D43" s="221" t="s">
        <v>60</v>
      </c>
      <c r="E43" s="220" t="s">
        <v>51</v>
      </c>
      <c r="F43" s="222">
        <v>2329</v>
      </c>
      <c r="G43" s="221" t="s">
        <v>60</v>
      </c>
      <c r="H43" s="223">
        <v>13703336.74</v>
      </c>
      <c r="I43" s="221" t="s">
        <v>60</v>
      </c>
      <c r="J43" s="221" t="s">
        <v>60</v>
      </c>
      <c r="K43" s="224" t="s">
        <v>60</v>
      </c>
      <c r="L43" s="224"/>
      <c r="M43" s="223">
        <v>11221388.390000001</v>
      </c>
      <c r="N43" s="224" t="s">
        <v>60</v>
      </c>
      <c r="O43" s="223">
        <v>11221388.390000001</v>
      </c>
      <c r="P43" s="223">
        <v>11202499.49</v>
      </c>
      <c r="Q43" s="217"/>
    </row>
    <row r="44" spans="1:17" s="225" customFormat="1" ht="18" customHeight="1">
      <c r="A44" s="226" t="s">
        <v>432</v>
      </c>
      <c r="B44" s="227" t="s">
        <v>151</v>
      </c>
      <c r="C44" s="226" t="s">
        <v>152</v>
      </c>
      <c r="D44" s="227" t="s">
        <v>433</v>
      </c>
      <c r="E44" s="241" t="s">
        <v>434</v>
      </c>
      <c r="F44" s="228">
        <v>1005</v>
      </c>
      <c r="G44" s="227" t="s">
        <v>380</v>
      </c>
      <c r="H44" s="229">
        <v>5481334.6900000004</v>
      </c>
      <c r="I44" s="230" t="s">
        <v>376</v>
      </c>
      <c r="J44" s="233" t="s">
        <v>377</v>
      </c>
      <c r="K44" s="235">
        <v>0.68540000000000001</v>
      </c>
      <c r="L44" s="235">
        <v>0</v>
      </c>
      <c r="M44" s="236">
        <v>3756906.8</v>
      </c>
      <c r="N44" s="232">
        <v>12</v>
      </c>
      <c r="O44" s="236">
        <v>3756906.8</v>
      </c>
      <c r="P44" s="234">
        <v>3750582.82</v>
      </c>
      <c r="Q44" s="217"/>
    </row>
    <row r="45" spans="1:17" s="225" customFormat="1" ht="18" customHeight="1">
      <c r="A45" s="226" t="s">
        <v>435</v>
      </c>
      <c r="B45" s="227" t="s">
        <v>151</v>
      </c>
      <c r="C45" s="226" t="s">
        <v>152</v>
      </c>
      <c r="D45" s="227" t="s">
        <v>433</v>
      </c>
      <c r="E45" s="241" t="s">
        <v>436</v>
      </c>
      <c r="F45" s="228">
        <v>800</v>
      </c>
      <c r="G45" s="227" t="s">
        <v>384</v>
      </c>
      <c r="H45" s="229">
        <v>2740667.35</v>
      </c>
      <c r="I45" s="230" t="s">
        <v>376</v>
      </c>
      <c r="J45" s="233" t="s">
        <v>387</v>
      </c>
      <c r="K45" s="235">
        <v>1.0447</v>
      </c>
      <c r="L45" s="235">
        <v>4.4699999999999997E-2</v>
      </c>
      <c r="M45" s="236">
        <v>2863175.18</v>
      </c>
      <c r="N45" s="232">
        <v>12</v>
      </c>
      <c r="O45" s="236">
        <v>2863175.18</v>
      </c>
      <c r="P45" s="234">
        <v>2858355.61</v>
      </c>
      <c r="Q45" s="217"/>
    </row>
    <row r="46" spans="1:17" s="225" customFormat="1" ht="18" customHeight="1">
      <c r="A46" s="226" t="s">
        <v>437</v>
      </c>
      <c r="B46" s="227" t="s">
        <v>151</v>
      </c>
      <c r="C46" s="226" t="s">
        <v>152</v>
      </c>
      <c r="D46" s="227" t="s">
        <v>433</v>
      </c>
      <c r="E46" s="241" t="s">
        <v>438</v>
      </c>
      <c r="F46" s="228">
        <v>412</v>
      </c>
      <c r="G46" s="227" t="s">
        <v>384</v>
      </c>
      <c r="H46" s="229">
        <v>2740667.35</v>
      </c>
      <c r="I46" s="230" t="s">
        <v>376</v>
      </c>
      <c r="J46" s="233" t="s">
        <v>377</v>
      </c>
      <c r="K46" s="235">
        <v>0.67589999999999995</v>
      </c>
      <c r="L46" s="235">
        <v>1.52E-2</v>
      </c>
      <c r="M46" s="236">
        <v>1852417.06</v>
      </c>
      <c r="N46" s="232">
        <v>12</v>
      </c>
      <c r="O46" s="236">
        <v>1852417.06</v>
      </c>
      <c r="P46" s="234">
        <v>1849298.9</v>
      </c>
      <c r="Q46" s="217"/>
    </row>
    <row r="47" spans="1:17" s="225" customFormat="1" ht="18" customHeight="1">
      <c r="A47" s="226" t="s">
        <v>439</v>
      </c>
      <c r="B47" s="227" t="s">
        <v>151</v>
      </c>
      <c r="C47" s="226" t="s">
        <v>152</v>
      </c>
      <c r="D47" s="227" t="s">
        <v>433</v>
      </c>
      <c r="E47" s="241" t="s">
        <v>440</v>
      </c>
      <c r="F47" s="228">
        <v>112</v>
      </c>
      <c r="G47" s="227" t="s">
        <v>384</v>
      </c>
      <c r="H47" s="229">
        <v>2740667.35</v>
      </c>
      <c r="I47" s="230" t="s">
        <v>376</v>
      </c>
      <c r="J47" s="233" t="s">
        <v>387</v>
      </c>
      <c r="K47" s="235">
        <v>1.0029999999999999</v>
      </c>
      <c r="L47" s="235">
        <v>3.0000000000000001E-3</v>
      </c>
      <c r="M47" s="236">
        <v>2748889.35</v>
      </c>
      <c r="N47" s="232">
        <v>12</v>
      </c>
      <c r="O47" s="236">
        <v>2748889.35</v>
      </c>
      <c r="P47" s="234">
        <v>2744262.16</v>
      </c>
      <c r="Q47" s="217"/>
    </row>
    <row r="48" spans="1:17" ht="18" customHeight="1">
      <c r="A48" s="219" t="s">
        <v>208</v>
      </c>
      <c r="B48" s="220" t="s">
        <v>441</v>
      </c>
      <c r="C48" s="219" t="s">
        <v>154</v>
      </c>
      <c r="D48" s="221" t="s">
        <v>60</v>
      </c>
      <c r="E48" s="220" t="s">
        <v>51</v>
      </c>
      <c r="F48" s="222">
        <v>198</v>
      </c>
      <c r="G48" s="221" t="s">
        <v>60</v>
      </c>
      <c r="H48" s="223">
        <v>2740667.35</v>
      </c>
      <c r="I48" s="221" t="s">
        <v>60</v>
      </c>
      <c r="J48" s="221" t="s">
        <v>60</v>
      </c>
      <c r="K48" s="224" t="s">
        <v>60</v>
      </c>
      <c r="L48" s="224"/>
      <c r="M48" s="223">
        <v>2761496.42</v>
      </c>
      <c r="N48" s="224" t="s">
        <v>60</v>
      </c>
      <c r="O48" s="223">
        <v>2761496.42</v>
      </c>
      <c r="P48" s="223">
        <v>2756848.01</v>
      </c>
    </row>
    <row r="49" spans="1:16" ht="18" customHeight="1">
      <c r="A49" s="226" t="s">
        <v>442</v>
      </c>
      <c r="B49" s="227" t="s">
        <v>153</v>
      </c>
      <c r="C49" s="226" t="s">
        <v>154</v>
      </c>
      <c r="D49" s="227" t="s">
        <v>235</v>
      </c>
      <c r="E49" s="227" t="s">
        <v>443</v>
      </c>
      <c r="F49" s="228">
        <v>198</v>
      </c>
      <c r="G49" s="227" t="s">
        <v>384</v>
      </c>
      <c r="H49" s="229">
        <v>2740667.35</v>
      </c>
      <c r="I49" s="230" t="s">
        <v>376</v>
      </c>
      <c r="J49" s="230" t="s">
        <v>387</v>
      </c>
      <c r="K49" s="231">
        <v>1.0076000000000001</v>
      </c>
      <c r="L49" s="231">
        <v>7.6E-3</v>
      </c>
      <c r="M49" s="229">
        <v>2761496.42</v>
      </c>
      <c r="N49" s="232">
        <v>12</v>
      </c>
      <c r="O49" s="229">
        <v>2761496.42</v>
      </c>
      <c r="P49" s="234">
        <v>2756848.01</v>
      </c>
    </row>
    <row r="50" spans="1:16" ht="5.25" customHeight="1"/>
    <row r="51" spans="1:16" ht="18">
      <c r="E51" s="136"/>
      <c r="F51" s="136"/>
      <c r="G51" s="136"/>
      <c r="H51" s="136"/>
      <c r="I51" s="136"/>
      <c r="J51" s="136"/>
      <c r="K51" s="136"/>
      <c r="L51" s="244" t="s">
        <v>64</v>
      </c>
      <c r="M51" s="243"/>
      <c r="N51" s="243"/>
      <c r="O51" s="243"/>
      <c r="P51" s="243"/>
    </row>
  </sheetData>
  <autoFilter ref="A13:O49">
    <filterColumn colId="11"/>
    <filterColumn colId="12"/>
    <filterColumn colId="13"/>
  </autoFilter>
  <mergeCells count="16">
    <mergeCell ref="P11:P12"/>
    <mergeCell ref="A7:P7"/>
    <mergeCell ref="A9:P9"/>
    <mergeCell ref="A11:A12"/>
    <mergeCell ref="B11:C11"/>
    <mergeCell ref="D11:E11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printOptions horizontalCentered="1"/>
  <pageMargins left="0.39370078740157483" right="0.39370078740157483" top="1.1811023622047245" bottom="0.59055118110236227" header="0.78740157480314965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2"/>
  <sheetViews>
    <sheetView zoomScale="84" zoomScaleNormal="84" workbookViewId="0">
      <pane xSplit="2" ySplit="15" topLeftCell="C16" activePane="bottomRight" state="frozen"/>
      <selection activeCell="A7" sqref="A7"/>
      <selection pane="topRight" activeCell="A7" sqref="A7"/>
      <selection pane="bottomLeft" activeCell="A7" sqref="A7"/>
      <selection pane="bottomRight" activeCell="A16" sqref="A16:K34"/>
    </sheetView>
  </sheetViews>
  <sheetFormatPr defaultColWidth="10.28515625" defaultRowHeight="15.75"/>
  <cols>
    <col min="1" max="1" width="5.140625" style="4" customWidth="1"/>
    <col min="2" max="2" width="38.85546875" style="4" customWidth="1"/>
    <col min="3" max="3" width="5.7109375" style="4" customWidth="1"/>
    <col min="4" max="5" width="15.85546875" style="4" customWidth="1"/>
    <col min="6" max="6" width="11.5703125" style="4" customWidth="1"/>
    <col min="7" max="10" width="12.7109375" style="4" customWidth="1"/>
    <col min="11" max="11" width="12.85546875" style="4" customWidth="1"/>
    <col min="12" max="16384" width="10.28515625" style="4"/>
  </cols>
  <sheetData>
    <row r="1" spans="1:13" s="1" customFormat="1" ht="18">
      <c r="B1" s="2"/>
      <c r="C1" s="2"/>
      <c r="D1" s="2"/>
      <c r="K1" s="73" t="s">
        <v>446</v>
      </c>
      <c r="L1" s="3"/>
      <c r="M1" s="3"/>
    </row>
    <row r="2" spans="1:13" s="1" customFormat="1" ht="18">
      <c r="B2" s="2"/>
      <c r="C2" s="2"/>
      <c r="D2" s="2"/>
      <c r="K2" s="76" t="s">
        <v>79</v>
      </c>
      <c r="L2" s="3"/>
      <c r="M2" s="3"/>
    </row>
    <row r="3" spans="1:13" s="1" customFormat="1" ht="18">
      <c r="B3" s="2"/>
      <c r="C3" s="2"/>
      <c r="D3" s="2"/>
      <c r="K3" s="76" t="s">
        <v>474</v>
      </c>
      <c r="L3" s="3"/>
      <c r="M3" s="3"/>
    </row>
    <row r="4" spans="1:13" ht="18">
      <c r="K4" s="5" t="s">
        <v>122</v>
      </c>
    </row>
    <row r="5" spans="1:13" ht="18">
      <c r="K5" s="8" t="s">
        <v>1</v>
      </c>
    </row>
    <row r="6" spans="1:13" s="121" customFormat="1" ht="16.149999999999999" customHeight="1"/>
    <row r="7" spans="1:13" ht="108.75" customHeight="1">
      <c r="A7" s="305" t="s">
        <v>123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</row>
    <row r="8" spans="1:13" ht="6.6" customHeight="1"/>
    <row r="9" spans="1:13" ht="45" customHeight="1">
      <c r="A9" s="296" t="s">
        <v>81</v>
      </c>
      <c r="B9" s="296"/>
      <c r="C9" s="296"/>
      <c r="D9" s="296"/>
      <c r="E9" s="296"/>
      <c r="F9" s="296"/>
      <c r="G9" s="296"/>
      <c r="H9" s="296"/>
      <c r="I9" s="296"/>
      <c r="J9" s="296"/>
      <c r="K9" s="296"/>
    </row>
    <row r="10" spans="1:13" ht="6.75" customHeight="1">
      <c r="F10" s="122"/>
      <c r="G10" s="122"/>
    </row>
    <row r="11" spans="1:13" ht="20.100000000000001" customHeight="1">
      <c r="A11" s="306" t="s">
        <v>124</v>
      </c>
      <c r="B11" s="306" t="s">
        <v>125</v>
      </c>
      <c r="C11" s="306"/>
      <c r="D11" s="307" t="s">
        <v>126</v>
      </c>
      <c r="E11" s="307"/>
      <c r="F11" s="308" t="s">
        <v>127</v>
      </c>
      <c r="G11" s="309" t="s">
        <v>128</v>
      </c>
      <c r="H11" s="309"/>
      <c r="I11" s="309"/>
      <c r="J11" s="309"/>
      <c r="K11" s="310" t="s">
        <v>129</v>
      </c>
    </row>
    <row r="12" spans="1:13" ht="20.100000000000001" customHeight="1">
      <c r="A12" s="306"/>
      <c r="B12" s="306"/>
      <c r="C12" s="306"/>
      <c r="D12" s="307"/>
      <c r="E12" s="307"/>
      <c r="F12" s="308"/>
      <c r="G12" s="311" t="s">
        <v>130</v>
      </c>
      <c r="H12" s="311"/>
      <c r="I12" s="311"/>
      <c r="J12" s="311"/>
      <c r="K12" s="310"/>
    </row>
    <row r="13" spans="1:13" ht="20.100000000000001" customHeight="1">
      <c r="A13" s="306"/>
      <c r="B13" s="306" t="s">
        <v>16</v>
      </c>
      <c r="C13" s="306" t="s">
        <v>87</v>
      </c>
      <c r="D13" s="307"/>
      <c r="E13" s="307"/>
      <c r="F13" s="308"/>
      <c r="G13" s="309" t="s">
        <v>131</v>
      </c>
      <c r="H13" s="309" t="s">
        <v>132</v>
      </c>
      <c r="I13" s="309" t="s">
        <v>133</v>
      </c>
      <c r="J13" s="309" t="s">
        <v>134</v>
      </c>
      <c r="K13" s="310"/>
    </row>
    <row r="14" spans="1:13" ht="20.100000000000001" customHeight="1">
      <c r="A14" s="306"/>
      <c r="B14" s="306"/>
      <c r="C14" s="306"/>
      <c r="D14" s="49" t="s">
        <v>135</v>
      </c>
      <c r="E14" s="49" t="s">
        <v>136</v>
      </c>
      <c r="F14" s="308"/>
      <c r="G14" s="309"/>
      <c r="H14" s="309"/>
      <c r="I14" s="309"/>
      <c r="J14" s="309"/>
      <c r="K14" s="310"/>
    </row>
    <row r="15" spans="1:13" s="125" customFormat="1" ht="15" customHeight="1">
      <c r="A15" s="123">
        <v>1</v>
      </c>
      <c r="B15" s="123">
        <v>2</v>
      </c>
      <c r="C15" s="123">
        <v>3</v>
      </c>
      <c r="D15" s="124">
        <v>4</v>
      </c>
      <c r="E15" s="123">
        <v>5</v>
      </c>
      <c r="F15" s="124">
        <v>6</v>
      </c>
      <c r="G15" s="123">
        <v>7</v>
      </c>
      <c r="H15" s="124">
        <v>8</v>
      </c>
      <c r="I15" s="123">
        <v>9</v>
      </c>
      <c r="J15" s="124">
        <v>10</v>
      </c>
      <c r="K15" s="123">
        <v>11</v>
      </c>
    </row>
    <row r="16" spans="1:13" s="135" customFormat="1" ht="24" customHeight="1">
      <c r="A16" s="126">
        <v>1</v>
      </c>
      <c r="B16" s="127" t="s">
        <v>137</v>
      </c>
      <c r="C16" s="128" t="s">
        <v>138</v>
      </c>
      <c r="D16" s="129">
        <v>1751</v>
      </c>
      <c r="E16" s="129">
        <v>1751</v>
      </c>
      <c r="F16" s="130">
        <v>5916.98</v>
      </c>
      <c r="G16" s="131">
        <v>0.80084</v>
      </c>
      <c r="H16" s="131">
        <v>0.98499999999999999</v>
      </c>
      <c r="I16" s="131">
        <v>1</v>
      </c>
      <c r="J16" s="131">
        <v>0.98799999999999999</v>
      </c>
      <c r="K16" s="132">
        <v>4611.47</v>
      </c>
      <c r="L16" s="133"/>
      <c r="M16" s="134"/>
    </row>
    <row r="17" spans="1:13" s="135" customFormat="1" ht="24" customHeight="1">
      <c r="A17" s="126">
        <v>2</v>
      </c>
      <c r="B17" s="127" t="s">
        <v>139</v>
      </c>
      <c r="C17" s="128" t="s">
        <v>140</v>
      </c>
      <c r="D17" s="129">
        <v>72589</v>
      </c>
      <c r="E17" s="129">
        <v>58045</v>
      </c>
      <c r="F17" s="130">
        <v>5916.98</v>
      </c>
      <c r="G17" s="131">
        <v>1.0783799999999999</v>
      </c>
      <c r="H17" s="131">
        <v>1.02</v>
      </c>
      <c r="I17" s="131">
        <v>1.0682</v>
      </c>
      <c r="J17" s="131">
        <v>1</v>
      </c>
      <c r="K17" s="132">
        <v>6952.24</v>
      </c>
      <c r="L17" s="133"/>
      <c r="M17" s="133"/>
    </row>
    <row r="18" spans="1:13" s="135" customFormat="1" ht="24" customHeight="1">
      <c r="A18" s="126">
        <v>3</v>
      </c>
      <c r="B18" s="127" t="s">
        <v>141</v>
      </c>
      <c r="C18" s="128" t="s">
        <v>142</v>
      </c>
      <c r="D18" s="129">
        <v>39818</v>
      </c>
      <c r="E18" s="129">
        <v>31340</v>
      </c>
      <c r="F18" s="130">
        <v>5916.98</v>
      </c>
      <c r="G18" s="131">
        <v>1.1435</v>
      </c>
      <c r="H18" s="131">
        <v>1</v>
      </c>
      <c r="I18" s="131">
        <v>1.11883</v>
      </c>
      <c r="J18" s="131">
        <v>1</v>
      </c>
      <c r="K18" s="132">
        <v>7570.08</v>
      </c>
      <c r="L18" s="133"/>
      <c r="M18" s="133"/>
    </row>
    <row r="19" spans="1:13" s="135" customFormat="1" ht="24" customHeight="1">
      <c r="A19" s="126">
        <v>4</v>
      </c>
      <c r="B19" s="127" t="s">
        <v>143</v>
      </c>
      <c r="C19" s="128" t="s">
        <v>144</v>
      </c>
      <c r="D19" s="129">
        <v>40621</v>
      </c>
      <c r="E19" s="129">
        <v>32712</v>
      </c>
      <c r="F19" s="130">
        <v>5916.98</v>
      </c>
      <c r="G19" s="131">
        <v>1.07023</v>
      </c>
      <c r="H19" s="131">
        <v>1</v>
      </c>
      <c r="I19" s="131">
        <v>1.1233599999999999</v>
      </c>
      <c r="J19" s="131">
        <v>1</v>
      </c>
      <c r="K19" s="132">
        <v>7113.71</v>
      </c>
      <c r="L19" s="133"/>
      <c r="M19" s="133"/>
    </row>
    <row r="20" spans="1:13" s="135" customFormat="1" ht="24" customHeight="1">
      <c r="A20" s="126">
        <v>5</v>
      </c>
      <c r="B20" s="127" t="s">
        <v>145</v>
      </c>
      <c r="C20" s="128" t="s">
        <v>146</v>
      </c>
      <c r="D20" s="129">
        <v>8711</v>
      </c>
      <c r="E20" s="129">
        <v>7040</v>
      </c>
      <c r="F20" s="130">
        <v>5916.98</v>
      </c>
      <c r="G20" s="131">
        <v>1.1017699999999999</v>
      </c>
      <c r="H20" s="131">
        <v>1.0229999999999999</v>
      </c>
      <c r="I20" s="131">
        <v>1.12182</v>
      </c>
      <c r="J20" s="131">
        <v>1</v>
      </c>
      <c r="K20" s="132">
        <v>7481.52</v>
      </c>
      <c r="L20" s="133"/>
      <c r="M20" s="133"/>
    </row>
    <row r="21" spans="1:13" s="135" customFormat="1" ht="24" customHeight="1">
      <c r="A21" s="126">
        <v>6</v>
      </c>
      <c r="B21" s="127" t="s">
        <v>147</v>
      </c>
      <c r="C21" s="128" t="s">
        <v>148</v>
      </c>
      <c r="D21" s="129">
        <v>57896</v>
      </c>
      <c r="E21" s="129">
        <v>46798</v>
      </c>
      <c r="F21" s="130">
        <v>5916.98</v>
      </c>
      <c r="G21" s="131">
        <v>1.0861099999999999</v>
      </c>
      <c r="H21" s="131">
        <v>1.02</v>
      </c>
      <c r="I21" s="131">
        <v>1.07751</v>
      </c>
      <c r="J21" s="131">
        <v>1</v>
      </c>
      <c r="K21" s="132">
        <v>7063.1</v>
      </c>
      <c r="L21" s="133"/>
      <c r="M21" s="133"/>
    </row>
    <row r="22" spans="1:13" s="135" customFormat="1" ht="24" customHeight="1">
      <c r="A22" s="126">
        <v>7</v>
      </c>
      <c r="B22" s="127" t="s">
        <v>149</v>
      </c>
      <c r="C22" s="128" t="s">
        <v>150</v>
      </c>
      <c r="D22" s="129">
        <v>24368</v>
      </c>
      <c r="E22" s="129">
        <v>19215</v>
      </c>
      <c r="F22" s="130">
        <v>5916.98</v>
      </c>
      <c r="G22" s="131">
        <v>1.09585</v>
      </c>
      <c r="H22" s="131">
        <v>1.02</v>
      </c>
      <c r="I22" s="131">
        <v>1.11636</v>
      </c>
      <c r="J22" s="131">
        <v>1</v>
      </c>
      <c r="K22" s="132">
        <v>7383.39</v>
      </c>
      <c r="L22" s="133"/>
      <c r="M22" s="133"/>
    </row>
    <row r="23" spans="1:13" s="135" customFormat="1" ht="24" customHeight="1">
      <c r="A23" s="126">
        <v>8</v>
      </c>
      <c r="B23" s="127" t="s">
        <v>151</v>
      </c>
      <c r="C23" s="128" t="s">
        <v>152</v>
      </c>
      <c r="D23" s="129">
        <v>27534</v>
      </c>
      <c r="E23" s="129">
        <v>20999</v>
      </c>
      <c r="F23" s="130">
        <v>5916.98</v>
      </c>
      <c r="G23" s="131">
        <v>1.0982499999999999</v>
      </c>
      <c r="H23" s="131">
        <v>1.075</v>
      </c>
      <c r="I23" s="131">
        <v>1.12243</v>
      </c>
      <c r="J23" s="131">
        <v>1</v>
      </c>
      <c r="K23" s="132">
        <v>7840.96</v>
      </c>
      <c r="L23" s="133"/>
      <c r="M23" s="133"/>
    </row>
    <row r="24" spans="1:13" s="135" customFormat="1" ht="24" customHeight="1">
      <c r="A24" s="126">
        <v>9</v>
      </c>
      <c r="B24" s="127" t="s">
        <v>153</v>
      </c>
      <c r="C24" s="128" t="s">
        <v>154</v>
      </c>
      <c r="D24" s="129">
        <v>44230</v>
      </c>
      <c r="E24" s="129">
        <v>32038</v>
      </c>
      <c r="F24" s="130">
        <v>5916.98</v>
      </c>
      <c r="G24" s="131">
        <v>1.1402000000000001</v>
      </c>
      <c r="H24" s="131">
        <v>1</v>
      </c>
      <c r="I24" s="131">
        <v>1.08934</v>
      </c>
      <c r="J24" s="131">
        <v>1</v>
      </c>
      <c r="K24" s="132">
        <v>7349.28</v>
      </c>
      <c r="L24" s="133"/>
      <c r="M24" s="133"/>
    </row>
    <row r="25" spans="1:13" s="135" customFormat="1" ht="24" customHeight="1">
      <c r="A25" s="126">
        <v>10</v>
      </c>
      <c r="B25" s="127" t="s">
        <v>155</v>
      </c>
      <c r="C25" s="128" t="s">
        <v>203</v>
      </c>
      <c r="D25" s="129">
        <v>202208</v>
      </c>
      <c r="E25" s="129">
        <v>202208</v>
      </c>
      <c r="F25" s="130">
        <v>5916.98</v>
      </c>
      <c r="G25" s="131">
        <v>0.85204999999999997</v>
      </c>
      <c r="H25" s="131">
        <v>0.98499999999999999</v>
      </c>
      <c r="I25" s="131">
        <v>1</v>
      </c>
      <c r="J25" s="131">
        <v>0.98640000000000005</v>
      </c>
      <c r="K25" s="132">
        <v>4898.3999999999996</v>
      </c>
      <c r="L25" s="133"/>
      <c r="M25" s="133"/>
    </row>
    <row r="26" spans="1:13" s="135" customFormat="1" ht="24" customHeight="1">
      <c r="A26" s="126">
        <v>11</v>
      </c>
      <c r="B26" s="127" t="s">
        <v>156</v>
      </c>
      <c r="C26" s="128" t="s">
        <v>157</v>
      </c>
      <c r="D26" s="129">
        <v>21351</v>
      </c>
      <c r="E26" s="129">
        <v>0</v>
      </c>
      <c r="F26" s="130">
        <v>5916.98</v>
      </c>
      <c r="G26" s="131">
        <v>2.0177499999999999</v>
      </c>
      <c r="H26" s="131">
        <v>1.0229999999999999</v>
      </c>
      <c r="I26" s="131">
        <v>1</v>
      </c>
      <c r="J26" s="131">
        <v>1.0166200000000001</v>
      </c>
      <c r="K26" s="132">
        <v>12416.57</v>
      </c>
      <c r="L26" s="133"/>
      <c r="M26" s="133"/>
    </row>
    <row r="27" spans="1:13" s="135" customFormat="1" ht="24" customHeight="1">
      <c r="A27" s="126">
        <v>12</v>
      </c>
      <c r="B27" s="127" t="s">
        <v>158</v>
      </c>
      <c r="C27" s="128" t="s">
        <v>159</v>
      </c>
      <c r="D27" s="129">
        <v>15818</v>
      </c>
      <c r="E27" s="129">
        <v>0</v>
      </c>
      <c r="F27" s="130">
        <v>5916.98</v>
      </c>
      <c r="G27" s="131">
        <v>2.0094599999999998</v>
      </c>
      <c r="H27" s="131">
        <v>1.0229999999999999</v>
      </c>
      <c r="I27" s="131">
        <v>1</v>
      </c>
      <c r="J27" s="131">
        <v>1.0166200000000001</v>
      </c>
      <c r="K27" s="132">
        <v>12365.56</v>
      </c>
      <c r="L27" s="133"/>
      <c r="M27" s="133"/>
    </row>
    <row r="28" spans="1:13" s="135" customFormat="1" ht="24" customHeight="1">
      <c r="A28" s="126">
        <v>13</v>
      </c>
      <c r="B28" s="127" t="s">
        <v>160</v>
      </c>
      <c r="C28" s="128" t="s">
        <v>161</v>
      </c>
      <c r="D28" s="129">
        <v>16055</v>
      </c>
      <c r="E28" s="129">
        <v>0</v>
      </c>
      <c r="F28" s="130">
        <v>5916.98</v>
      </c>
      <c r="G28" s="131">
        <v>2.0309499999999998</v>
      </c>
      <c r="H28" s="131">
        <v>1.0229999999999999</v>
      </c>
      <c r="I28" s="131">
        <v>1</v>
      </c>
      <c r="J28" s="131">
        <v>1.0166200000000001</v>
      </c>
      <c r="K28" s="132">
        <v>12497.8</v>
      </c>
      <c r="L28" s="133"/>
      <c r="M28" s="133"/>
    </row>
    <row r="29" spans="1:13" s="135" customFormat="1" ht="24" customHeight="1">
      <c r="A29" s="126">
        <v>14</v>
      </c>
      <c r="B29" s="127" t="s">
        <v>162</v>
      </c>
      <c r="C29" s="128" t="s">
        <v>163</v>
      </c>
      <c r="D29" s="129">
        <v>17422</v>
      </c>
      <c r="E29" s="129">
        <v>15068</v>
      </c>
      <c r="F29" s="130">
        <v>5916.98</v>
      </c>
      <c r="G29" s="131">
        <v>1.0088200000000001</v>
      </c>
      <c r="H29" s="131">
        <v>1.075</v>
      </c>
      <c r="I29" s="131">
        <v>1.0489999999999999</v>
      </c>
      <c r="J29" s="131">
        <v>1</v>
      </c>
      <c r="K29" s="132">
        <v>6731.28</v>
      </c>
      <c r="L29" s="133"/>
      <c r="M29" s="133"/>
    </row>
    <row r="30" spans="1:13" s="135" customFormat="1" ht="24" customHeight="1">
      <c r="A30" s="126">
        <v>15</v>
      </c>
      <c r="B30" s="127" t="s">
        <v>164</v>
      </c>
      <c r="C30" s="128" t="s">
        <v>165</v>
      </c>
      <c r="D30" s="129">
        <v>15507</v>
      </c>
      <c r="E30" s="129">
        <v>12579</v>
      </c>
      <c r="F30" s="130">
        <v>5916.98</v>
      </c>
      <c r="G30" s="131">
        <v>1.07318</v>
      </c>
      <c r="H30" s="131">
        <v>1</v>
      </c>
      <c r="I30" s="131">
        <v>1.11511</v>
      </c>
      <c r="J30" s="131">
        <v>1</v>
      </c>
      <c r="K30" s="132">
        <v>7080.93</v>
      </c>
      <c r="L30" s="133"/>
      <c r="M30" s="133"/>
    </row>
    <row r="31" spans="1:13" s="135" customFormat="1" ht="24" customHeight="1">
      <c r="A31" s="126">
        <v>16</v>
      </c>
      <c r="B31" s="127" t="s">
        <v>166</v>
      </c>
      <c r="C31" s="128" t="s">
        <v>167</v>
      </c>
      <c r="D31" s="129">
        <v>30980</v>
      </c>
      <c r="E31" s="129">
        <v>21695</v>
      </c>
      <c r="F31" s="130">
        <v>5916.98</v>
      </c>
      <c r="G31" s="131">
        <v>1.1548400000000001</v>
      </c>
      <c r="H31" s="131">
        <v>1</v>
      </c>
      <c r="I31" s="131">
        <v>1.1225799999999999</v>
      </c>
      <c r="J31" s="131">
        <v>1</v>
      </c>
      <c r="K31" s="132">
        <v>7670.77</v>
      </c>
      <c r="L31" s="133"/>
      <c r="M31" s="133"/>
    </row>
    <row r="32" spans="1:13" s="135" customFormat="1" ht="24" customHeight="1">
      <c r="A32" s="126">
        <v>17</v>
      </c>
      <c r="B32" s="127" t="s">
        <v>168</v>
      </c>
      <c r="C32" s="128" t="s">
        <v>169</v>
      </c>
      <c r="D32" s="129">
        <v>5637</v>
      </c>
      <c r="E32" s="129">
        <v>5637</v>
      </c>
      <c r="F32" s="130">
        <v>5916.98</v>
      </c>
      <c r="G32" s="131">
        <v>0.94030000000000002</v>
      </c>
      <c r="H32" s="131">
        <v>1.1342000000000001</v>
      </c>
      <c r="I32" s="131">
        <v>1.1200000000000001</v>
      </c>
      <c r="J32" s="131">
        <v>1</v>
      </c>
      <c r="K32" s="132">
        <v>7067.64</v>
      </c>
      <c r="L32" s="133"/>
      <c r="M32" s="133"/>
    </row>
    <row r="33" spans="1:13" s="135" customFormat="1" ht="24" customHeight="1">
      <c r="A33" s="126">
        <v>18</v>
      </c>
      <c r="B33" s="127" t="s">
        <v>170</v>
      </c>
      <c r="C33" s="128" t="s">
        <v>171</v>
      </c>
      <c r="D33" s="129">
        <v>2641</v>
      </c>
      <c r="E33" s="129">
        <v>2641</v>
      </c>
      <c r="F33" s="130">
        <v>5916.98</v>
      </c>
      <c r="G33" s="131">
        <v>0.88168000000000002</v>
      </c>
      <c r="H33" s="131">
        <v>1.1342000000000001</v>
      </c>
      <c r="I33" s="131">
        <v>1</v>
      </c>
      <c r="J33" s="131">
        <v>1.0908100000000001</v>
      </c>
      <c r="K33" s="132">
        <v>6454.31</v>
      </c>
      <c r="L33" s="133"/>
      <c r="M33" s="133"/>
    </row>
    <row r="34" spans="1:13" s="135" customFormat="1" ht="24" customHeight="1">
      <c r="A34" s="126">
        <v>19</v>
      </c>
      <c r="B34" s="127" t="s">
        <v>172</v>
      </c>
      <c r="C34" s="128" t="s">
        <v>173</v>
      </c>
      <c r="D34" s="129">
        <v>10367</v>
      </c>
      <c r="E34" s="129">
        <v>10367</v>
      </c>
      <c r="F34" s="130">
        <v>5916.98</v>
      </c>
      <c r="G34" s="131">
        <v>0.84862000000000004</v>
      </c>
      <c r="H34" s="131">
        <v>1.02</v>
      </c>
      <c r="I34" s="131">
        <v>1.0676000000000001</v>
      </c>
      <c r="J34" s="131">
        <v>1</v>
      </c>
      <c r="K34" s="132">
        <v>5467.92</v>
      </c>
      <c r="L34" s="133"/>
      <c r="M34" s="133"/>
    </row>
    <row r="35" spans="1:13" ht="13.5" customHeight="1">
      <c r="D35" s="136"/>
      <c r="E35" s="136"/>
      <c r="F35" s="136"/>
      <c r="G35" s="136"/>
      <c r="H35" s="136"/>
      <c r="I35" s="136"/>
      <c r="J35" s="137" t="s">
        <v>64</v>
      </c>
      <c r="K35" s="138"/>
    </row>
    <row r="36" spans="1:13" ht="11.1" customHeight="1"/>
    <row r="38" spans="1:13">
      <c r="F38" s="139"/>
      <c r="H38" s="139"/>
      <c r="I38" s="139"/>
      <c r="J38" s="139"/>
      <c r="K38" s="139"/>
    </row>
    <row r="42" spans="1:13">
      <c r="F42" s="139"/>
      <c r="G42" s="139"/>
      <c r="H42" s="139"/>
      <c r="I42" s="139"/>
      <c r="J42" s="139"/>
      <c r="K42" s="139"/>
    </row>
  </sheetData>
  <autoFilter ref="A15:K15">
    <filterColumn colId="3"/>
    <filterColumn colId="4"/>
    <filterColumn colId="6"/>
    <filterColumn colId="10"/>
  </autoFilter>
  <mergeCells count="15">
    <mergeCell ref="A7:K7"/>
    <mergeCell ref="A9:K9"/>
    <mergeCell ref="A11:A14"/>
    <mergeCell ref="B11:C12"/>
    <mergeCell ref="D11:E13"/>
    <mergeCell ref="F11:F14"/>
    <mergeCell ref="G11:J11"/>
    <mergeCell ref="K11:K14"/>
    <mergeCell ref="G12:J12"/>
    <mergeCell ref="B13:B14"/>
    <mergeCell ref="C13:C14"/>
    <mergeCell ref="G13:G14"/>
    <mergeCell ref="H13:H14"/>
    <mergeCell ref="I13:I14"/>
    <mergeCell ref="J13:J14"/>
  </mergeCells>
  <printOptions horizontalCentered="1"/>
  <pageMargins left="1.1811023622047245" right="0.39370078740157483" top="0.78740157480314965" bottom="0.78740157480314965" header="0.31496062992125984" footer="0.31496062992125984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V35"/>
  <sheetViews>
    <sheetView tabSelected="1" zoomScale="75" zoomScaleNormal="75" workbookViewId="0">
      <pane ySplit="12" topLeftCell="A25" activePane="bottomLeft" state="frozen"/>
      <selection activeCell="A7" sqref="A7"/>
      <selection pane="bottomLeft" activeCell="G33" activeCellId="3" sqref="G24 G27 G30 G33"/>
    </sheetView>
  </sheetViews>
  <sheetFormatPr defaultColWidth="8.7109375" defaultRowHeight="18.75"/>
  <cols>
    <col min="1" max="1" width="17.42578125" style="78" customWidth="1"/>
    <col min="2" max="2" width="7.7109375" style="105" customWidth="1"/>
    <col min="3" max="3" width="32.28515625" style="105" customWidth="1"/>
    <col min="4" max="4" width="18.7109375" style="105" customWidth="1"/>
    <col min="5" max="5" width="32.5703125" style="105" customWidth="1"/>
    <col min="6" max="6" width="6" style="107" customWidth="1"/>
    <col min="7" max="7" width="30.85546875" style="105" customWidth="1"/>
    <col min="8" max="8" width="11.140625" style="107" customWidth="1"/>
    <col min="9" max="10" width="13.28515625" style="108" customWidth="1"/>
    <col min="11" max="11" width="39.28515625" style="108" customWidth="1"/>
    <col min="12" max="95" width="27.7109375" style="108" customWidth="1"/>
    <col min="96" max="16384" width="8.7109375" style="78"/>
  </cols>
  <sheetData>
    <row r="1" spans="1:100" s="1" customFormat="1" ht="18">
      <c r="B1" s="2"/>
      <c r="C1" s="2"/>
      <c r="D1" s="2"/>
      <c r="K1" s="73" t="s">
        <v>447</v>
      </c>
      <c r="L1" s="3"/>
      <c r="M1" s="3"/>
    </row>
    <row r="2" spans="1:100" s="1" customFormat="1" ht="18">
      <c r="B2" s="2"/>
      <c r="C2" s="2"/>
      <c r="D2" s="2"/>
      <c r="K2" s="76" t="s">
        <v>79</v>
      </c>
      <c r="L2" s="3"/>
      <c r="M2" s="3"/>
    </row>
    <row r="3" spans="1:100" s="1" customFormat="1" ht="18">
      <c r="B3" s="2"/>
      <c r="C3" s="2"/>
      <c r="D3" s="2"/>
      <c r="K3" s="76" t="s">
        <v>474</v>
      </c>
      <c r="L3" s="3"/>
      <c r="M3" s="3"/>
    </row>
    <row r="4" spans="1:100" ht="18" customHeight="1">
      <c r="A4" s="314" t="s">
        <v>114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</row>
    <row r="5" spans="1:100" ht="8.25" customHeight="1">
      <c r="B5" s="79"/>
      <c r="C5" s="79"/>
      <c r="D5" s="79"/>
      <c r="E5" s="79"/>
      <c r="F5" s="79"/>
      <c r="G5" s="79"/>
      <c r="H5" s="79"/>
      <c r="I5" s="79"/>
      <c r="J5" s="79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</row>
    <row r="6" spans="1:100" ht="24" customHeight="1">
      <c r="A6" s="315" t="s">
        <v>80</v>
      </c>
      <c r="B6" s="315"/>
      <c r="C6" s="315"/>
      <c r="D6" s="315"/>
      <c r="E6" s="315"/>
      <c r="F6" s="315"/>
      <c r="G6" s="315"/>
      <c r="H6" s="315"/>
      <c r="I6" s="315"/>
      <c r="J6" s="315"/>
      <c r="K6" s="315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</row>
    <row r="7" spans="1:100" s="80" customFormat="1" ht="3.75" customHeight="1">
      <c r="B7" s="81"/>
      <c r="C7" s="81"/>
      <c r="D7" s="81"/>
      <c r="E7" s="81"/>
      <c r="F7" s="82"/>
      <c r="G7" s="81"/>
      <c r="H7" s="81"/>
    </row>
    <row r="8" spans="1:100" s="80" customFormat="1" ht="45" customHeight="1">
      <c r="A8" s="316" t="s">
        <v>4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</row>
    <row r="9" spans="1:100" ht="8.65" customHeight="1"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F9" s="77"/>
      <c r="CG9" s="77"/>
      <c r="CH9" s="77"/>
      <c r="CI9" s="77"/>
      <c r="CJ9" s="77"/>
      <c r="CK9" s="77"/>
      <c r="CL9" s="77"/>
      <c r="CM9" s="77"/>
      <c r="CN9" s="77"/>
      <c r="CO9" s="77"/>
      <c r="CP9" s="77"/>
      <c r="CQ9" s="77"/>
    </row>
    <row r="10" spans="1:100" s="84" customFormat="1" ht="46.5" customHeight="1">
      <c r="A10" s="317" t="s">
        <v>82</v>
      </c>
      <c r="B10" s="318" t="s">
        <v>8</v>
      </c>
      <c r="C10" s="319"/>
      <c r="D10" s="318" t="s">
        <v>83</v>
      </c>
      <c r="E10" s="319"/>
      <c r="F10" s="318" t="s">
        <v>7</v>
      </c>
      <c r="G10" s="319"/>
      <c r="H10" s="317" t="s">
        <v>84</v>
      </c>
      <c r="I10" s="320" t="s">
        <v>85</v>
      </c>
      <c r="J10" s="321"/>
      <c r="K10" s="317" t="s">
        <v>86</v>
      </c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83"/>
      <c r="CA10" s="83"/>
      <c r="CB10" s="83"/>
      <c r="CC10" s="83"/>
      <c r="CD10" s="83"/>
      <c r="CE10" s="83"/>
      <c r="CF10" s="83"/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</row>
    <row r="11" spans="1:100" s="89" customFormat="1" ht="49.5" customHeight="1">
      <c r="A11" s="317"/>
      <c r="B11" s="85" t="s">
        <v>15</v>
      </c>
      <c r="C11" s="86" t="s">
        <v>16</v>
      </c>
      <c r="D11" s="86" t="s">
        <v>87</v>
      </c>
      <c r="E11" s="86" t="s">
        <v>16</v>
      </c>
      <c r="F11" s="86" t="s">
        <v>87</v>
      </c>
      <c r="G11" s="86" t="s">
        <v>16</v>
      </c>
      <c r="H11" s="317"/>
      <c r="I11" s="87" t="s">
        <v>88</v>
      </c>
      <c r="J11" s="87" t="s">
        <v>89</v>
      </c>
      <c r="K11" s="317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8"/>
      <c r="BP11" s="88"/>
      <c r="BQ11" s="88"/>
      <c r="BR11" s="88"/>
      <c r="BS11" s="88"/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</row>
    <row r="12" spans="1:100" s="92" customFormat="1" ht="15.75" customHeight="1">
      <c r="A12" s="90">
        <v>1</v>
      </c>
      <c r="B12" s="90">
        <v>2</v>
      </c>
      <c r="C12" s="90">
        <v>3</v>
      </c>
      <c r="D12" s="90">
        <v>4</v>
      </c>
      <c r="E12" s="90">
        <v>5</v>
      </c>
      <c r="F12" s="90">
        <v>6</v>
      </c>
      <c r="G12" s="90">
        <v>7</v>
      </c>
      <c r="H12" s="90">
        <v>8</v>
      </c>
      <c r="I12" s="90">
        <v>9</v>
      </c>
      <c r="J12" s="90">
        <v>10</v>
      </c>
      <c r="K12" s="90">
        <v>11</v>
      </c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</row>
    <row r="13" spans="1:100" s="109" customFormat="1" ht="21.75" customHeight="1">
      <c r="A13" s="312" t="s">
        <v>103</v>
      </c>
      <c r="B13" s="312"/>
      <c r="C13" s="312"/>
      <c r="D13" s="312"/>
      <c r="E13" s="312"/>
      <c r="F13" s="312"/>
      <c r="G13" s="312"/>
      <c r="H13" s="312"/>
      <c r="I13" s="312"/>
      <c r="J13" s="312"/>
      <c r="K13" s="312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  <c r="BM13" s="91"/>
      <c r="BN13" s="91"/>
      <c r="BO13" s="91"/>
      <c r="BP13" s="91"/>
      <c r="BQ13" s="91"/>
      <c r="BR13" s="91"/>
      <c r="BS13" s="91"/>
      <c r="BT13" s="91"/>
      <c r="BU13" s="91"/>
      <c r="BV13" s="91"/>
      <c r="BW13" s="91"/>
      <c r="BX13" s="91"/>
      <c r="BY13" s="91"/>
      <c r="BZ13" s="91"/>
      <c r="CA13" s="91"/>
      <c r="CB13" s="91"/>
      <c r="CC13" s="91"/>
      <c r="CD13" s="91"/>
      <c r="CE13" s="91"/>
      <c r="CF13" s="91"/>
      <c r="CG13" s="91"/>
      <c r="CH13" s="91"/>
      <c r="CI13" s="91"/>
      <c r="CJ13" s="91"/>
      <c r="CK13" s="91"/>
      <c r="CL13" s="91"/>
      <c r="CM13" s="91"/>
      <c r="CN13" s="91"/>
      <c r="CO13" s="91"/>
      <c r="CP13" s="91"/>
      <c r="CQ13" s="91"/>
      <c r="CR13" s="91"/>
      <c r="CS13" s="91"/>
      <c r="CT13" s="91"/>
      <c r="CU13" s="91"/>
      <c r="CV13" s="91"/>
    </row>
    <row r="14" spans="1:100" s="97" customFormat="1" ht="28.5" customHeight="1">
      <c r="A14" s="110">
        <v>215</v>
      </c>
      <c r="B14" s="111" t="s">
        <v>104</v>
      </c>
      <c r="C14" s="112"/>
      <c r="D14" s="112"/>
      <c r="E14" s="112"/>
      <c r="F14" s="112"/>
      <c r="G14" s="112"/>
      <c r="H14" s="112"/>
      <c r="I14" s="112"/>
      <c r="J14" s="112"/>
      <c r="K14" s="113"/>
    </row>
    <row r="15" spans="1:100" s="105" customFormat="1" ht="28.5" customHeight="1">
      <c r="A15" s="98">
        <v>215</v>
      </c>
      <c r="B15" s="98">
        <v>76</v>
      </c>
      <c r="C15" s="114" t="s">
        <v>20</v>
      </c>
      <c r="D15" s="115" t="s">
        <v>105</v>
      </c>
      <c r="E15" s="114" t="s">
        <v>106</v>
      </c>
      <c r="F15" s="32">
        <v>604</v>
      </c>
      <c r="G15" s="99" t="s">
        <v>107</v>
      </c>
      <c r="H15" s="116">
        <v>1</v>
      </c>
      <c r="I15" s="103">
        <v>4322.24</v>
      </c>
      <c r="J15" s="104">
        <v>0</v>
      </c>
      <c r="K15" s="117" t="s">
        <v>108</v>
      </c>
    </row>
    <row r="16" spans="1:100" s="105" customFormat="1" ht="28.5" customHeight="1">
      <c r="A16" s="98">
        <v>215</v>
      </c>
      <c r="B16" s="118">
        <v>95</v>
      </c>
      <c r="C16" s="99" t="s">
        <v>21</v>
      </c>
      <c r="D16" s="119" t="s">
        <v>109</v>
      </c>
      <c r="E16" s="114" t="s">
        <v>110</v>
      </c>
      <c r="F16" s="32">
        <v>604</v>
      </c>
      <c r="G16" s="99" t="s">
        <v>107</v>
      </c>
      <c r="H16" s="116">
        <v>1</v>
      </c>
      <c r="I16" s="103">
        <v>4322.24</v>
      </c>
      <c r="J16" s="104">
        <v>0</v>
      </c>
      <c r="K16" s="117" t="s">
        <v>108</v>
      </c>
    </row>
    <row r="17" spans="1:100" s="105" customFormat="1" ht="28.5" customHeight="1">
      <c r="A17" s="98">
        <v>215</v>
      </c>
      <c r="B17" s="98">
        <v>49</v>
      </c>
      <c r="C17" s="114" t="s">
        <v>23</v>
      </c>
      <c r="D17" s="115" t="s">
        <v>111</v>
      </c>
      <c r="E17" s="114" t="s">
        <v>112</v>
      </c>
      <c r="F17" s="32">
        <v>604</v>
      </c>
      <c r="G17" s="99" t="s">
        <v>107</v>
      </c>
      <c r="H17" s="116">
        <v>1</v>
      </c>
      <c r="I17" s="103">
        <v>0</v>
      </c>
      <c r="J17" s="104">
        <v>4322.24</v>
      </c>
      <c r="K17" s="117" t="s">
        <v>108</v>
      </c>
    </row>
    <row r="18" spans="1:100" s="109" customFormat="1" ht="21.75" customHeight="1">
      <c r="A18" s="313" t="s">
        <v>113</v>
      </c>
      <c r="B18" s="313"/>
      <c r="C18" s="313"/>
      <c r="D18" s="313"/>
      <c r="E18" s="313"/>
      <c r="F18" s="313"/>
      <c r="G18" s="313"/>
      <c r="H18" s="313"/>
      <c r="I18" s="313"/>
      <c r="J18" s="313"/>
      <c r="K18" s="313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  <c r="BF18" s="91"/>
      <c r="BG18" s="91"/>
      <c r="BH18" s="91"/>
      <c r="BI18" s="91"/>
      <c r="BJ18" s="91"/>
      <c r="BK18" s="91"/>
      <c r="BL18" s="91"/>
      <c r="BM18" s="91"/>
      <c r="BN18" s="91"/>
      <c r="BO18" s="91"/>
      <c r="BP18" s="91"/>
      <c r="BQ18" s="91"/>
      <c r="BR18" s="91"/>
      <c r="BS18" s="91"/>
      <c r="BT18" s="91"/>
      <c r="BU18" s="91"/>
      <c r="BV18" s="91"/>
      <c r="BW18" s="91"/>
      <c r="BX18" s="91"/>
      <c r="BY18" s="91"/>
      <c r="BZ18" s="91"/>
      <c r="CA18" s="91"/>
      <c r="CB18" s="91"/>
      <c r="CC18" s="91"/>
      <c r="CD18" s="91"/>
      <c r="CE18" s="91"/>
      <c r="CF18" s="91"/>
      <c r="CG18" s="91"/>
      <c r="CH18" s="91"/>
      <c r="CI18" s="91"/>
      <c r="CJ18" s="91"/>
      <c r="CK18" s="91"/>
      <c r="CL18" s="91"/>
      <c r="CM18" s="91"/>
      <c r="CN18" s="91"/>
      <c r="CO18" s="91"/>
      <c r="CP18" s="91"/>
      <c r="CQ18" s="91"/>
      <c r="CR18" s="91"/>
      <c r="CS18" s="91"/>
      <c r="CT18" s="91"/>
      <c r="CU18" s="91"/>
      <c r="CV18" s="91"/>
    </row>
    <row r="19" spans="1:100" s="97" customFormat="1" ht="28.5" customHeight="1">
      <c r="A19" s="93">
        <v>161</v>
      </c>
      <c r="B19" s="94" t="s">
        <v>115</v>
      </c>
      <c r="C19" s="95"/>
      <c r="D19" s="95"/>
      <c r="E19" s="95"/>
      <c r="F19" s="95"/>
      <c r="G19" s="95"/>
      <c r="H19" s="95"/>
      <c r="I19" s="95"/>
      <c r="J19" s="95"/>
      <c r="K19" s="120"/>
    </row>
    <row r="20" spans="1:100" s="105" customFormat="1" ht="28.5" customHeight="1">
      <c r="A20" s="98" t="s">
        <v>121</v>
      </c>
      <c r="B20" s="98">
        <v>206</v>
      </c>
      <c r="C20" s="99" t="s">
        <v>117</v>
      </c>
      <c r="D20" s="119" t="s">
        <v>118</v>
      </c>
      <c r="E20" s="114" t="s">
        <v>119</v>
      </c>
      <c r="F20" s="32">
        <v>603</v>
      </c>
      <c r="G20" s="99" t="s">
        <v>120</v>
      </c>
      <c r="H20" s="102">
        <v>1</v>
      </c>
      <c r="I20" s="104">
        <v>2468.6799999999998</v>
      </c>
      <c r="J20" s="104">
        <v>0</v>
      </c>
      <c r="K20" s="117" t="s">
        <v>108</v>
      </c>
    </row>
    <row r="21" spans="1:100" s="109" customFormat="1" ht="21.75" customHeight="1">
      <c r="A21" s="313" t="s">
        <v>116</v>
      </c>
      <c r="B21" s="313"/>
      <c r="C21" s="313"/>
      <c r="D21" s="313"/>
      <c r="E21" s="313"/>
      <c r="F21" s="313"/>
      <c r="G21" s="313"/>
      <c r="H21" s="313"/>
      <c r="I21" s="313"/>
      <c r="J21" s="313"/>
      <c r="K21" s="313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/>
      <c r="BX21" s="91"/>
      <c r="BY21" s="91"/>
      <c r="BZ21" s="91"/>
      <c r="CA21" s="91"/>
      <c r="CB21" s="91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</row>
    <row r="22" spans="1:100" s="97" customFormat="1" ht="28.5" customHeight="1">
      <c r="A22" s="93">
        <v>211</v>
      </c>
      <c r="B22" s="94" t="s">
        <v>90</v>
      </c>
      <c r="C22" s="95"/>
      <c r="D22" s="95"/>
      <c r="E22" s="95"/>
      <c r="F22" s="95"/>
      <c r="G22" s="95"/>
      <c r="H22" s="95"/>
      <c r="I22" s="95"/>
      <c r="J22" s="95"/>
      <c r="K22" s="96"/>
    </row>
    <row r="23" spans="1:100" s="105" customFormat="1" ht="28.5" customHeight="1">
      <c r="A23" s="98">
        <v>211</v>
      </c>
      <c r="B23" s="98">
        <v>8</v>
      </c>
      <c r="C23" s="99" t="s">
        <v>91</v>
      </c>
      <c r="D23" s="100" t="s">
        <v>92</v>
      </c>
      <c r="E23" s="101" t="s">
        <v>93</v>
      </c>
      <c r="F23" s="32">
        <v>310</v>
      </c>
      <c r="G23" s="271" t="s">
        <v>471</v>
      </c>
      <c r="H23" s="102">
        <v>1</v>
      </c>
      <c r="I23" s="103">
        <v>885</v>
      </c>
      <c r="J23" s="104"/>
      <c r="K23" s="117" t="s">
        <v>473</v>
      </c>
    </row>
    <row r="24" spans="1:100" s="105" customFormat="1" ht="28.5" customHeight="1">
      <c r="A24" s="98">
        <v>211</v>
      </c>
      <c r="B24" s="98">
        <v>8</v>
      </c>
      <c r="C24" s="99" t="s">
        <v>91</v>
      </c>
      <c r="D24" s="100" t="s">
        <v>92</v>
      </c>
      <c r="E24" s="101" t="s">
        <v>93</v>
      </c>
      <c r="F24" s="32">
        <v>311</v>
      </c>
      <c r="G24" s="271" t="s">
        <v>477</v>
      </c>
      <c r="H24" s="102">
        <v>1</v>
      </c>
      <c r="I24" s="103">
        <v>665</v>
      </c>
      <c r="J24" s="104"/>
      <c r="K24" s="117" t="s">
        <v>473</v>
      </c>
    </row>
    <row r="25" spans="1:100" s="105" customFormat="1" ht="28.5" customHeight="1">
      <c r="A25" s="98">
        <v>211</v>
      </c>
      <c r="B25" s="98">
        <v>8</v>
      </c>
      <c r="C25" s="99" t="s">
        <v>91</v>
      </c>
      <c r="D25" s="100" t="s">
        <v>92</v>
      </c>
      <c r="E25" s="101" t="s">
        <v>93</v>
      </c>
      <c r="F25" s="32">
        <v>312</v>
      </c>
      <c r="G25" s="106" t="s">
        <v>472</v>
      </c>
      <c r="H25" s="102">
        <v>1</v>
      </c>
      <c r="I25" s="103">
        <v>1499</v>
      </c>
      <c r="J25" s="104"/>
      <c r="K25" s="117" t="s">
        <v>473</v>
      </c>
    </row>
    <row r="26" spans="1:100" s="105" customFormat="1" ht="28.5" customHeight="1">
      <c r="A26" s="98">
        <v>211</v>
      </c>
      <c r="B26" s="98">
        <v>35</v>
      </c>
      <c r="C26" s="99" t="s">
        <v>94</v>
      </c>
      <c r="D26" s="100" t="s">
        <v>95</v>
      </c>
      <c r="E26" s="101" t="s">
        <v>96</v>
      </c>
      <c r="F26" s="32">
        <v>310</v>
      </c>
      <c r="G26" s="271" t="s">
        <v>471</v>
      </c>
      <c r="H26" s="102">
        <v>1</v>
      </c>
      <c r="I26" s="103">
        <v>885</v>
      </c>
      <c r="J26" s="104"/>
      <c r="K26" s="117" t="s">
        <v>473</v>
      </c>
    </row>
    <row r="27" spans="1:100" s="105" customFormat="1" ht="28.5" customHeight="1">
      <c r="A27" s="98">
        <v>211</v>
      </c>
      <c r="B27" s="98">
        <v>35</v>
      </c>
      <c r="C27" s="99" t="s">
        <v>94</v>
      </c>
      <c r="D27" s="100" t="s">
        <v>95</v>
      </c>
      <c r="E27" s="101" t="s">
        <v>96</v>
      </c>
      <c r="F27" s="32">
        <v>311</v>
      </c>
      <c r="G27" s="271" t="s">
        <v>477</v>
      </c>
      <c r="H27" s="102">
        <v>1</v>
      </c>
      <c r="I27" s="103">
        <v>665</v>
      </c>
      <c r="J27" s="104"/>
      <c r="K27" s="117" t="s">
        <v>473</v>
      </c>
    </row>
    <row r="28" spans="1:100" s="105" customFormat="1" ht="28.5" customHeight="1">
      <c r="A28" s="98">
        <v>211</v>
      </c>
      <c r="B28" s="98">
        <v>35</v>
      </c>
      <c r="C28" s="99" t="s">
        <v>94</v>
      </c>
      <c r="D28" s="100" t="s">
        <v>95</v>
      </c>
      <c r="E28" s="101" t="s">
        <v>96</v>
      </c>
      <c r="F28" s="32">
        <v>312</v>
      </c>
      <c r="G28" s="106" t="s">
        <v>472</v>
      </c>
      <c r="H28" s="102">
        <v>1</v>
      </c>
      <c r="I28" s="103">
        <v>1499</v>
      </c>
      <c r="J28" s="104"/>
      <c r="K28" s="117" t="s">
        <v>473</v>
      </c>
    </row>
    <row r="29" spans="1:100" s="105" customFormat="1" ht="28.5" customHeight="1">
      <c r="A29" s="98">
        <v>211</v>
      </c>
      <c r="B29" s="98">
        <v>55</v>
      </c>
      <c r="C29" s="99" t="s">
        <v>97</v>
      </c>
      <c r="D29" s="100" t="s">
        <v>98</v>
      </c>
      <c r="E29" s="101" t="s">
        <v>99</v>
      </c>
      <c r="F29" s="32">
        <v>310</v>
      </c>
      <c r="G29" s="271" t="s">
        <v>471</v>
      </c>
      <c r="H29" s="102">
        <v>1</v>
      </c>
      <c r="I29" s="103">
        <v>885</v>
      </c>
      <c r="J29" s="104"/>
      <c r="K29" s="117" t="s">
        <v>473</v>
      </c>
    </row>
    <row r="30" spans="1:100" s="105" customFormat="1" ht="28.5" customHeight="1">
      <c r="A30" s="98">
        <v>211</v>
      </c>
      <c r="B30" s="98">
        <v>55</v>
      </c>
      <c r="C30" s="99" t="s">
        <v>97</v>
      </c>
      <c r="D30" s="100" t="s">
        <v>98</v>
      </c>
      <c r="E30" s="101" t="s">
        <v>99</v>
      </c>
      <c r="F30" s="32">
        <v>311</v>
      </c>
      <c r="G30" s="271" t="s">
        <v>477</v>
      </c>
      <c r="H30" s="102">
        <v>1</v>
      </c>
      <c r="I30" s="103">
        <v>665</v>
      </c>
      <c r="J30" s="104"/>
      <c r="K30" s="117" t="s">
        <v>473</v>
      </c>
    </row>
    <row r="31" spans="1:100" s="105" customFormat="1" ht="28.5" customHeight="1">
      <c r="A31" s="98">
        <v>211</v>
      </c>
      <c r="B31" s="98">
        <v>55</v>
      </c>
      <c r="C31" s="99" t="s">
        <v>97</v>
      </c>
      <c r="D31" s="100" t="s">
        <v>98</v>
      </c>
      <c r="E31" s="101" t="s">
        <v>99</v>
      </c>
      <c r="F31" s="32">
        <v>312</v>
      </c>
      <c r="G31" s="106" t="s">
        <v>472</v>
      </c>
      <c r="H31" s="102">
        <v>1</v>
      </c>
      <c r="I31" s="103">
        <v>1499</v>
      </c>
      <c r="J31" s="104"/>
      <c r="K31" s="117" t="s">
        <v>473</v>
      </c>
    </row>
    <row r="32" spans="1:100" s="105" customFormat="1" ht="28.5" customHeight="1">
      <c r="A32" s="98">
        <v>211</v>
      </c>
      <c r="B32" s="98">
        <v>59</v>
      </c>
      <c r="C32" s="99" t="s">
        <v>100</v>
      </c>
      <c r="D32" s="100" t="s">
        <v>101</v>
      </c>
      <c r="E32" s="101" t="s">
        <v>102</v>
      </c>
      <c r="F32" s="32">
        <v>310</v>
      </c>
      <c r="G32" s="271" t="s">
        <v>471</v>
      </c>
      <c r="H32" s="102">
        <v>1</v>
      </c>
      <c r="I32" s="103">
        <v>885</v>
      </c>
      <c r="J32" s="104"/>
      <c r="K32" s="117" t="s">
        <v>473</v>
      </c>
    </row>
    <row r="33" spans="1:11" s="105" customFormat="1" ht="28.5" customHeight="1">
      <c r="A33" s="98">
        <v>211</v>
      </c>
      <c r="B33" s="98">
        <v>59</v>
      </c>
      <c r="C33" s="99" t="s">
        <v>100</v>
      </c>
      <c r="D33" s="100" t="s">
        <v>101</v>
      </c>
      <c r="E33" s="101" t="s">
        <v>102</v>
      </c>
      <c r="F33" s="32">
        <v>311</v>
      </c>
      <c r="G33" s="271" t="s">
        <v>477</v>
      </c>
      <c r="H33" s="102">
        <v>1</v>
      </c>
      <c r="I33" s="103">
        <v>665</v>
      </c>
      <c r="J33" s="104"/>
      <c r="K33" s="117" t="s">
        <v>473</v>
      </c>
    </row>
    <row r="34" spans="1:11" s="105" customFormat="1" ht="28.5" customHeight="1">
      <c r="A34" s="98">
        <v>211</v>
      </c>
      <c r="B34" s="98">
        <v>59</v>
      </c>
      <c r="C34" s="99" t="s">
        <v>100</v>
      </c>
      <c r="D34" s="100" t="s">
        <v>101</v>
      </c>
      <c r="E34" s="101" t="s">
        <v>102</v>
      </c>
      <c r="F34" s="32">
        <v>312</v>
      </c>
      <c r="G34" s="106" t="s">
        <v>472</v>
      </c>
      <c r="H34" s="102">
        <v>1</v>
      </c>
      <c r="I34" s="103">
        <v>1499</v>
      </c>
      <c r="J34" s="104"/>
      <c r="K34" s="117" t="s">
        <v>473</v>
      </c>
    </row>
    <row r="35" spans="1:11" s="80" customFormat="1" ht="15.75"/>
  </sheetData>
  <autoFilter ref="A12:K34">
    <filterColumn colId="0"/>
    <filterColumn colId="1"/>
    <filterColumn colId="2"/>
    <filterColumn colId="3"/>
  </autoFilter>
  <mergeCells count="13">
    <mergeCell ref="A13:K13"/>
    <mergeCell ref="A18:K18"/>
    <mergeCell ref="A21:K21"/>
    <mergeCell ref="A4:K4"/>
    <mergeCell ref="A6:K6"/>
    <mergeCell ref="A8:K8"/>
    <mergeCell ref="A10:A11"/>
    <mergeCell ref="B10:C10"/>
    <mergeCell ref="D10:E10"/>
    <mergeCell ref="F10:G10"/>
    <mergeCell ref="H10:H11"/>
    <mergeCell ref="I10:J10"/>
    <mergeCell ref="K10:K11"/>
  </mergeCells>
  <conditionalFormatting sqref="K25 K28 K31 H13 A13:E13 K13 B17:E18 C15:E16 B15 A18:E18 A15:A18 K15:K18 H15:H18 A23:E34 H23:H34 K34 A20:A21 A21:E21 K20:K21 H21">
    <cfRule type="cellIs" dxfId="19" priority="10" operator="equal">
      <formula>"посещение по неотложной помощи"</formula>
    </cfRule>
  </conditionalFormatting>
  <conditionalFormatting sqref="G25">
    <cfRule type="cellIs" dxfId="18" priority="6" operator="equal">
      <formula>"посещение по неотложной помощи"</formula>
    </cfRule>
  </conditionalFormatting>
  <conditionalFormatting sqref="K23">
    <cfRule type="cellIs" dxfId="17" priority="5" operator="equal">
      <formula>"посещение по неотложной помощи"</formula>
    </cfRule>
  </conditionalFormatting>
  <conditionalFormatting sqref="K24:K34">
    <cfRule type="cellIs" dxfId="16" priority="4" operator="equal">
      <formula>"посещение по неотложной помощи"</formula>
    </cfRule>
  </conditionalFormatting>
  <conditionalFormatting sqref="G28">
    <cfRule type="cellIs" dxfId="15" priority="3" operator="equal">
      <formula>"посещение по неотложной помощи"</formula>
    </cfRule>
  </conditionalFormatting>
  <conditionalFormatting sqref="G31">
    <cfRule type="cellIs" dxfId="14" priority="2" operator="equal">
      <formula>"посещение по неотложной помощи"</formula>
    </cfRule>
  </conditionalFormatting>
  <conditionalFormatting sqref="G34">
    <cfRule type="cellIs" dxfId="13" priority="1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78740157480314965" header="0.78740157480314965" footer="0.31496062992125984"/>
  <pageSetup paperSize="9" scale="60" fitToHeight="50" orientation="landscape" r:id="rId1"/>
  <headerFooter differentFirst="1">
    <oddHeader>&amp;CСтраница &amp;P из &amp;N&amp;R&amp;A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6"/>
  <sheetViews>
    <sheetView zoomScale="75" zoomScaleNormal="75" workbookViewId="0">
      <pane xSplit="4" ySplit="16" topLeftCell="E32" activePane="bottomRight" state="frozen"/>
      <selection activeCell="N3" sqref="N3"/>
      <selection pane="topRight" activeCell="N3" sqref="N3"/>
      <selection pane="bottomLeft" activeCell="N3" sqref="N3"/>
      <selection pane="bottomRight" activeCell="N3" sqref="N3"/>
    </sheetView>
  </sheetViews>
  <sheetFormatPr defaultColWidth="10.28515625" defaultRowHeight="14.25"/>
  <cols>
    <col min="1" max="1" width="18.42578125" style="1" customWidth="1"/>
    <col min="2" max="2" width="17.5703125" style="2" customWidth="1"/>
    <col min="3" max="3" width="15.28515625" style="2" customWidth="1"/>
    <col min="4" max="4" width="18.42578125" style="2" customWidth="1"/>
    <col min="5" max="5" width="17.5703125" style="1" customWidth="1"/>
    <col min="6" max="6" width="17.42578125" style="1" customWidth="1"/>
    <col min="7" max="7" width="7.28515625" style="1" customWidth="1"/>
    <col min="8" max="8" width="6.7109375" style="1" customWidth="1"/>
    <col min="9" max="9" width="38.42578125" style="1" customWidth="1"/>
    <col min="10" max="10" width="6.28515625" style="1" customWidth="1"/>
    <col min="11" max="11" width="19" style="3" customWidth="1"/>
    <col min="12" max="12" width="12" style="3" customWidth="1"/>
    <col min="13" max="13" width="12.7109375" style="3" customWidth="1"/>
    <col min="14" max="14" width="17.7109375" style="3" customWidth="1"/>
    <col min="15" max="15" width="12" style="1" customWidth="1"/>
    <col min="16" max="16384" width="10.28515625" style="1"/>
  </cols>
  <sheetData>
    <row r="1" spans="1:14" customFormat="1" ht="18">
      <c r="B1" s="72"/>
      <c r="G1" s="1"/>
      <c r="I1" s="74"/>
      <c r="J1" s="75"/>
      <c r="M1" s="74"/>
      <c r="N1" s="73" t="s">
        <v>448</v>
      </c>
    </row>
    <row r="2" spans="1:14" customFormat="1" ht="18">
      <c r="B2" s="72"/>
      <c r="G2" s="1"/>
      <c r="I2" s="74"/>
      <c r="J2" s="75"/>
      <c r="M2" s="74"/>
      <c r="N2" s="76" t="s">
        <v>79</v>
      </c>
    </row>
    <row r="3" spans="1:14" customFormat="1" ht="18">
      <c r="B3" s="72"/>
      <c r="G3" s="1"/>
      <c r="I3" s="74"/>
      <c r="J3" s="75"/>
      <c r="M3" s="74"/>
      <c r="N3" s="76" t="s">
        <v>474</v>
      </c>
    </row>
    <row r="4" spans="1:14" s="7" customFormat="1" ht="18">
      <c r="A4" s="4"/>
      <c r="B4" s="4"/>
      <c r="C4" s="4"/>
      <c r="D4" s="4"/>
      <c r="E4" s="4"/>
      <c r="F4" s="4"/>
      <c r="G4" s="4"/>
      <c r="H4" s="4"/>
      <c r="I4" s="4"/>
      <c r="J4" s="4"/>
      <c r="K4" s="5"/>
      <c r="L4" s="5"/>
      <c r="M4" s="5"/>
      <c r="N4" s="6" t="s">
        <v>0</v>
      </c>
    </row>
    <row r="5" spans="1:14" ht="18">
      <c r="A5" s="4"/>
      <c r="B5" s="4"/>
      <c r="C5" s="4"/>
      <c r="D5" s="4"/>
      <c r="E5" s="4"/>
      <c r="F5" s="4"/>
      <c r="G5" s="4"/>
      <c r="H5" s="4"/>
      <c r="I5" s="4"/>
      <c r="J5" s="4"/>
      <c r="K5" s="8"/>
      <c r="L5" s="8"/>
      <c r="M5" s="8"/>
      <c r="N5" s="9" t="s">
        <v>1</v>
      </c>
    </row>
    <row r="6" spans="1:14" ht="18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0.25">
      <c r="A7" s="322" t="s">
        <v>2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</row>
    <row r="8" spans="1:14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ht="41.25" customHeight="1">
      <c r="A9" s="289" t="s">
        <v>3</v>
      </c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</row>
    <row r="10" spans="1:14" ht="15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45" customHeight="1">
      <c r="A11" s="323" t="s">
        <v>4</v>
      </c>
      <c r="B11" s="323"/>
      <c r="C11" s="323"/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3"/>
    </row>
    <row r="12" spans="1:14" ht="5.25" customHeight="1">
      <c r="A12" s="11"/>
    </row>
    <row r="13" spans="1:14" s="4" customFormat="1" ht="15.75" customHeight="1">
      <c r="A13" s="12" t="s">
        <v>174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s="4" customFormat="1" ht="46.5" customHeight="1">
      <c r="A14" s="324" t="s">
        <v>5</v>
      </c>
      <c r="B14" s="324" t="s">
        <v>6</v>
      </c>
      <c r="C14" s="324"/>
      <c r="D14" s="324"/>
      <c r="E14" s="325" t="s">
        <v>7</v>
      </c>
      <c r="F14" s="325"/>
      <c r="G14" s="325"/>
      <c r="H14" s="325" t="s">
        <v>8</v>
      </c>
      <c r="I14" s="325"/>
      <c r="J14" s="325"/>
      <c r="K14" s="324" t="s">
        <v>9</v>
      </c>
      <c r="L14" s="324" t="s">
        <v>10</v>
      </c>
      <c r="M14" s="324" t="s">
        <v>11</v>
      </c>
      <c r="N14" s="324" t="s">
        <v>12</v>
      </c>
    </row>
    <row r="15" spans="1:14" s="4" customFormat="1" ht="39.75" customHeight="1">
      <c r="A15" s="324"/>
      <c r="B15" s="324"/>
      <c r="C15" s="324"/>
      <c r="D15" s="324"/>
      <c r="E15" s="14" t="s">
        <v>13</v>
      </c>
      <c r="F15" s="326" t="s">
        <v>14</v>
      </c>
      <c r="G15" s="326"/>
      <c r="H15" s="15" t="s">
        <v>15</v>
      </c>
      <c r="I15" s="326" t="s">
        <v>16</v>
      </c>
      <c r="J15" s="326"/>
      <c r="K15" s="324"/>
      <c r="L15" s="324"/>
      <c r="M15" s="324"/>
      <c r="N15" s="324"/>
    </row>
    <row r="16" spans="1:14" s="4" customFormat="1" ht="15.75">
      <c r="A16" s="16">
        <v>1</v>
      </c>
      <c r="B16" s="327">
        <f>A16+1</f>
        <v>2</v>
      </c>
      <c r="C16" s="327"/>
      <c r="D16" s="327"/>
      <c r="E16" s="17">
        <f>B16+1</f>
        <v>3</v>
      </c>
      <c r="F16" s="328">
        <f>E16+1</f>
        <v>4</v>
      </c>
      <c r="G16" s="328"/>
      <c r="H16" s="16">
        <f>F16+1</f>
        <v>5</v>
      </c>
      <c r="I16" s="328">
        <f>H16+1</f>
        <v>6</v>
      </c>
      <c r="J16" s="328"/>
      <c r="K16" s="16">
        <f>I16+1</f>
        <v>7</v>
      </c>
      <c r="L16" s="16">
        <f>K16+1</f>
        <v>8</v>
      </c>
      <c r="M16" s="16">
        <f>L16+1</f>
        <v>9</v>
      </c>
      <c r="N16" s="16">
        <f>M16+1</f>
        <v>10</v>
      </c>
    </row>
    <row r="17" spans="1:14" s="19" customFormat="1" ht="19.5" customHeight="1">
      <c r="A17" s="329" t="s">
        <v>17</v>
      </c>
      <c r="B17" s="332" t="s">
        <v>18</v>
      </c>
      <c r="C17" s="333"/>
      <c r="D17" s="334"/>
      <c r="E17" s="329">
        <v>510</v>
      </c>
      <c r="F17" s="341" t="s">
        <v>19</v>
      </c>
      <c r="G17" s="342"/>
      <c r="H17" s="18">
        <v>76</v>
      </c>
      <c r="I17" s="347" t="s">
        <v>20</v>
      </c>
      <c r="J17" s="347"/>
      <c r="K17" s="348">
        <v>215</v>
      </c>
      <c r="L17" s="348">
        <v>1</v>
      </c>
      <c r="M17" s="348">
        <v>1</v>
      </c>
      <c r="N17" s="351">
        <v>1330.73</v>
      </c>
    </row>
    <row r="18" spans="1:14" s="19" customFormat="1" ht="19.5" customHeight="1">
      <c r="A18" s="330"/>
      <c r="B18" s="335"/>
      <c r="C18" s="336"/>
      <c r="D18" s="337"/>
      <c r="E18" s="330"/>
      <c r="F18" s="343"/>
      <c r="G18" s="344"/>
      <c r="H18" s="18">
        <v>95</v>
      </c>
      <c r="I18" s="347" t="s">
        <v>21</v>
      </c>
      <c r="J18" s="347"/>
      <c r="K18" s="349"/>
      <c r="L18" s="349"/>
      <c r="M18" s="349"/>
      <c r="N18" s="352"/>
    </row>
    <row r="19" spans="1:14" s="19" customFormat="1" ht="19.5" customHeight="1">
      <c r="A19" s="330"/>
      <c r="B19" s="335"/>
      <c r="C19" s="336"/>
      <c r="D19" s="337"/>
      <c r="E19" s="330"/>
      <c r="F19" s="343"/>
      <c r="G19" s="344"/>
      <c r="H19" s="18">
        <v>206</v>
      </c>
      <c r="I19" s="347" t="s">
        <v>22</v>
      </c>
      <c r="J19" s="347"/>
      <c r="K19" s="349"/>
      <c r="L19" s="349"/>
      <c r="M19" s="349"/>
      <c r="N19" s="352"/>
    </row>
    <row r="20" spans="1:14" s="19" customFormat="1" ht="19.5" customHeight="1">
      <c r="A20" s="331"/>
      <c r="B20" s="338"/>
      <c r="C20" s="339"/>
      <c r="D20" s="340"/>
      <c r="E20" s="331"/>
      <c r="F20" s="345"/>
      <c r="G20" s="346"/>
      <c r="H20" s="18">
        <v>49</v>
      </c>
      <c r="I20" s="354" t="s">
        <v>23</v>
      </c>
      <c r="J20" s="355"/>
      <c r="K20" s="350"/>
      <c r="L20" s="350"/>
      <c r="M20" s="350"/>
      <c r="N20" s="353"/>
    </row>
    <row r="21" spans="1:14" s="19" customFormat="1" ht="15.75" customHeight="1">
      <c r="A21" s="329" t="s">
        <v>24</v>
      </c>
      <c r="B21" s="332" t="s">
        <v>25</v>
      </c>
      <c r="C21" s="333"/>
      <c r="D21" s="334"/>
      <c r="E21" s="329">
        <v>511</v>
      </c>
      <c r="F21" s="341" t="s">
        <v>26</v>
      </c>
      <c r="G21" s="342"/>
      <c r="H21" s="18">
        <v>76</v>
      </c>
      <c r="I21" s="347" t="s">
        <v>20</v>
      </c>
      <c r="J21" s="347"/>
      <c r="K21" s="348">
        <v>215</v>
      </c>
      <c r="L21" s="348">
        <v>1</v>
      </c>
      <c r="M21" s="348">
        <v>1</v>
      </c>
      <c r="N21" s="351">
        <v>532.29</v>
      </c>
    </row>
    <row r="22" spans="1:14" s="19" customFormat="1" ht="15.75" customHeight="1">
      <c r="A22" s="330"/>
      <c r="B22" s="335"/>
      <c r="C22" s="336"/>
      <c r="D22" s="337"/>
      <c r="E22" s="330"/>
      <c r="F22" s="343"/>
      <c r="G22" s="344"/>
      <c r="H22" s="18">
        <v>95</v>
      </c>
      <c r="I22" s="347" t="s">
        <v>21</v>
      </c>
      <c r="J22" s="347"/>
      <c r="K22" s="349"/>
      <c r="L22" s="349"/>
      <c r="M22" s="349"/>
      <c r="N22" s="352"/>
    </row>
    <row r="23" spans="1:14" s="19" customFormat="1" ht="16.5" customHeight="1">
      <c r="A23" s="330"/>
      <c r="B23" s="335"/>
      <c r="C23" s="336"/>
      <c r="D23" s="337"/>
      <c r="E23" s="330"/>
      <c r="F23" s="343"/>
      <c r="G23" s="344"/>
      <c r="H23" s="18">
        <v>206</v>
      </c>
      <c r="I23" s="347" t="s">
        <v>22</v>
      </c>
      <c r="J23" s="347"/>
      <c r="K23" s="349"/>
      <c r="L23" s="349"/>
      <c r="M23" s="349"/>
      <c r="N23" s="352"/>
    </row>
    <row r="24" spans="1:14" s="19" customFormat="1" ht="16.5" customHeight="1">
      <c r="A24" s="331"/>
      <c r="B24" s="338"/>
      <c r="C24" s="339"/>
      <c r="D24" s="340"/>
      <c r="E24" s="331"/>
      <c r="F24" s="345"/>
      <c r="G24" s="346"/>
      <c r="H24" s="18">
        <v>49</v>
      </c>
      <c r="I24" s="354" t="s">
        <v>23</v>
      </c>
      <c r="J24" s="355"/>
      <c r="K24" s="350"/>
      <c r="L24" s="350"/>
      <c r="M24" s="350"/>
      <c r="N24" s="353"/>
    </row>
    <row r="25" spans="1:14" s="19" customFormat="1" ht="15.75" customHeight="1">
      <c r="A25" s="329" t="s">
        <v>27</v>
      </c>
      <c r="B25" s="332" t="s">
        <v>28</v>
      </c>
      <c r="C25" s="333"/>
      <c r="D25" s="334"/>
      <c r="E25" s="329">
        <v>511</v>
      </c>
      <c r="F25" s="341" t="s">
        <v>26</v>
      </c>
      <c r="G25" s="342"/>
      <c r="H25" s="18">
        <v>76</v>
      </c>
      <c r="I25" s="347" t="s">
        <v>20</v>
      </c>
      <c r="J25" s="347"/>
      <c r="K25" s="348">
        <v>215</v>
      </c>
      <c r="L25" s="348">
        <v>1</v>
      </c>
      <c r="M25" s="348">
        <v>1</v>
      </c>
      <c r="N25" s="351">
        <v>532.29</v>
      </c>
    </row>
    <row r="26" spans="1:14" s="19" customFormat="1" ht="15.75" customHeight="1">
      <c r="A26" s="330"/>
      <c r="B26" s="335"/>
      <c r="C26" s="336"/>
      <c r="D26" s="337"/>
      <c r="E26" s="330"/>
      <c r="F26" s="343"/>
      <c r="G26" s="344"/>
      <c r="H26" s="18">
        <v>95</v>
      </c>
      <c r="I26" s="347" t="s">
        <v>21</v>
      </c>
      <c r="J26" s="347"/>
      <c r="K26" s="349"/>
      <c r="L26" s="349"/>
      <c r="M26" s="349"/>
      <c r="N26" s="352"/>
    </row>
    <row r="27" spans="1:14" s="19" customFormat="1" ht="16.5" customHeight="1">
      <c r="A27" s="330"/>
      <c r="B27" s="335"/>
      <c r="C27" s="336"/>
      <c r="D27" s="337"/>
      <c r="E27" s="330"/>
      <c r="F27" s="343"/>
      <c r="G27" s="344"/>
      <c r="H27" s="18">
        <v>206</v>
      </c>
      <c r="I27" s="347" t="s">
        <v>22</v>
      </c>
      <c r="J27" s="347"/>
      <c r="K27" s="349"/>
      <c r="L27" s="349"/>
      <c r="M27" s="349"/>
      <c r="N27" s="352"/>
    </row>
    <row r="28" spans="1:14" s="19" customFormat="1" ht="16.5" customHeight="1">
      <c r="A28" s="331"/>
      <c r="B28" s="338"/>
      <c r="C28" s="339"/>
      <c r="D28" s="340"/>
      <c r="E28" s="331"/>
      <c r="F28" s="345"/>
      <c r="G28" s="346"/>
      <c r="H28" s="18">
        <v>49</v>
      </c>
      <c r="I28" s="354" t="s">
        <v>23</v>
      </c>
      <c r="J28" s="355"/>
      <c r="K28" s="350"/>
      <c r="L28" s="350"/>
      <c r="M28" s="350"/>
      <c r="N28" s="353"/>
    </row>
    <row r="29" spans="1:14" s="19" customFormat="1" ht="42.75" customHeight="1">
      <c r="A29" s="20" t="s">
        <v>29</v>
      </c>
      <c r="B29" s="356" t="s">
        <v>30</v>
      </c>
      <c r="C29" s="357"/>
      <c r="D29" s="358"/>
      <c r="E29" s="20">
        <v>511</v>
      </c>
      <c r="F29" s="359" t="s">
        <v>26</v>
      </c>
      <c r="G29" s="360"/>
      <c r="H29" s="18">
        <v>206</v>
      </c>
      <c r="I29" s="347" t="s">
        <v>22</v>
      </c>
      <c r="J29" s="347"/>
      <c r="K29" s="21">
        <v>215</v>
      </c>
      <c r="L29" s="21">
        <v>2</v>
      </c>
      <c r="M29" s="21">
        <v>1</v>
      </c>
      <c r="N29" s="22">
        <v>532.29</v>
      </c>
    </row>
    <row r="30" spans="1:14" s="19" customFormat="1" ht="15.75">
      <c r="A30" s="361" t="s">
        <v>31</v>
      </c>
      <c r="B30" s="361"/>
      <c r="C30" s="361"/>
      <c r="D30" s="361"/>
      <c r="E30" s="361"/>
      <c r="F30" s="361"/>
      <c r="G30" s="361"/>
      <c r="H30" s="361"/>
      <c r="I30" s="361"/>
      <c r="J30" s="361"/>
      <c r="K30" s="361"/>
      <c r="L30" s="23"/>
      <c r="M30" s="23">
        <f>SUM(M17:M29)</f>
        <v>4</v>
      </c>
      <c r="N30" s="24">
        <f>SUM(N17:N29)</f>
        <v>2927.6</v>
      </c>
    </row>
    <row r="31" spans="1:14" s="19" customFormat="1" ht="15.75">
      <c r="A31" s="25"/>
      <c r="B31" s="26"/>
      <c r="C31" s="26"/>
      <c r="D31" s="26"/>
      <c r="E31" s="25"/>
      <c r="F31" s="26"/>
      <c r="G31" s="26"/>
      <c r="H31" s="25"/>
      <c r="I31" s="27"/>
      <c r="J31" s="27"/>
      <c r="K31" s="28"/>
      <c r="L31" s="28"/>
      <c r="M31" s="28"/>
      <c r="N31" s="29"/>
    </row>
    <row r="32" spans="1:14" s="19" customFormat="1" ht="15.75">
      <c r="A32" s="13" t="s">
        <v>175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1:14" s="19" customFormat="1" ht="54.75" customHeight="1">
      <c r="A33" s="324" t="s">
        <v>32</v>
      </c>
      <c r="B33" s="324" t="s">
        <v>5</v>
      </c>
      <c r="C33" s="324" t="s">
        <v>6</v>
      </c>
      <c r="D33" s="324"/>
      <c r="E33" s="324"/>
      <c r="F33" s="324"/>
      <c r="G33" s="324"/>
      <c r="H33" s="362" t="s">
        <v>33</v>
      </c>
      <c r="I33" s="362"/>
      <c r="J33" s="362"/>
      <c r="K33" s="324" t="s">
        <v>9</v>
      </c>
      <c r="L33" s="324" t="s">
        <v>10</v>
      </c>
      <c r="M33" s="324" t="s">
        <v>11</v>
      </c>
      <c r="N33" s="324" t="s">
        <v>12</v>
      </c>
    </row>
    <row r="34" spans="1:14" s="19" customFormat="1" ht="40.5" customHeight="1">
      <c r="A34" s="324"/>
      <c r="B34" s="324"/>
      <c r="C34" s="324"/>
      <c r="D34" s="324"/>
      <c r="E34" s="324"/>
      <c r="F34" s="324"/>
      <c r="G34" s="324"/>
      <c r="H34" s="14" t="s">
        <v>13</v>
      </c>
      <c r="I34" s="326" t="s">
        <v>14</v>
      </c>
      <c r="J34" s="326"/>
      <c r="K34" s="324"/>
      <c r="L34" s="324"/>
      <c r="M34" s="324"/>
      <c r="N34" s="324"/>
    </row>
    <row r="35" spans="1:14" s="19" customFormat="1" ht="15.75">
      <c r="A35" s="16">
        <v>1</v>
      </c>
      <c r="B35" s="16">
        <f>A35+1</f>
        <v>2</v>
      </c>
      <c r="C35" s="328">
        <f>B35+1</f>
        <v>3</v>
      </c>
      <c r="D35" s="328"/>
      <c r="E35" s="328"/>
      <c r="F35" s="328"/>
      <c r="G35" s="328"/>
      <c r="H35" s="16">
        <f>C35+1</f>
        <v>4</v>
      </c>
      <c r="I35" s="328">
        <f>H35+1</f>
        <v>5</v>
      </c>
      <c r="J35" s="328"/>
      <c r="K35" s="16">
        <f>I35+1</f>
        <v>6</v>
      </c>
      <c r="L35" s="16">
        <f>K35+1</f>
        <v>7</v>
      </c>
      <c r="M35" s="16">
        <f>L35+1</f>
        <v>8</v>
      </c>
      <c r="N35" s="16">
        <f>M35+1</f>
        <v>9</v>
      </c>
    </row>
    <row r="36" spans="1:14" s="34" customFormat="1" ht="15.75">
      <c r="A36" s="30">
        <v>9500000</v>
      </c>
      <c r="B36" s="31" t="s">
        <v>34</v>
      </c>
      <c r="C36" s="363" t="s">
        <v>35</v>
      </c>
      <c r="D36" s="364"/>
      <c r="E36" s="364"/>
      <c r="F36" s="364"/>
      <c r="G36" s="365"/>
      <c r="H36" s="18">
        <v>950</v>
      </c>
      <c r="I36" s="363" t="s">
        <v>36</v>
      </c>
      <c r="J36" s="365"/>
      <c r="K36" s="32">
        <v>215</v>
      </c>
      <c r="L36" s="32">
        <v>1</v>
      </c>
      <c r="M36" s="32">
        <v>1</v>
      </c>
      <c r="N36" s="33">
        <v>532.29</v>
      </c>
    </row>
    <row r="37" spans="1:14" s="34" customFormat="1" ht="15.75">
      <c r="A37" s="30">
        <v>9500000</v>
      </c>
      <c r="B37" s="31" t="s">
        <v>37</v>
      </c>
      <c r="C37" s="363" t="s">
        <v>38</v>
      </c>
      <c r="D37" s="364"/>
      <c r="E37" s="364"/>
      <c r="F37" s="364"/>
      <c r="G37" s="365"/>
      <c r="H37" s="18">
        <v>950</v>
      </c>
      <c r="I37" s="363" t="s">
        <v>36</v>
      </c>
      <c r="J37" s="365"/>
      <c r="K37" s="32">
        <v>215</v>
      </c>
      <c r="L37" s="32">
        <v>1</v>
      </c>
      <c r="M37" s="32">
        <v>1</v>
      </c>
      <c r="N37" s="33">
        <v>532.29</v>
      </c>
    </row>
    <row r="38" spans="1:14" s="34" customFormat="1" ht="20.25" customHeight="1">
      <c r="A38" s="30">
        <v>9500000</v>
      </c>
      <c r="B38" s="35" t="s">
        <v>39</v>
      </c>
      <c r="C38" s="363" t="s">
        <v>40</v>
      </c>
      <c r="D38" s="364"/>
      <c r="E38" s="364"/>
      <c r="F38" s="364"/>
      <c r="G38" s="365"/>
      <c r="H38" s="18">
        <v>950</v>
      </c>
      <c r="I38" s="363" t="s">
        <v>36</v>
      </c>
      <c r="J38" s="365"/>
      <c r="K38" s="32">
        <v>215</v>
      </c>
      <c r="L38" s="32">
        <v>2</v>
      </c>
      <c r="M38" s="32">
        <v>1</v>
      </c>
      <c r="N38" s="33">
        <v>159.69</v>
      </c>
    </row>
    <row r="39" spans="1:14" s="34" customFormat="1" ht="20.25" customHeight="1">
      <c r="A39" s="30">
        <v>9500000</v>
      </c>
      <c r="B39" s="36" t="s">
        <v>41</v>
      </c>
      <c r="C39" s="363" t="s">
        <v>42</v>
      </c>
      <c r="D39" s="364"/>
      <c r="E39" s="364"/>
      <c r="F39" s="364"/>
      <c r="G39" s="365"/>
      <c r="H39" s="18">
        <v>950</v>
      </c>
      <c r="I39" s="363" t="s">
        <v>36</v>
      </c>
      <c r="J39" s="365"/>
      <c r="K39" s="32">
        <v>215</v>
      </c>
      <c r="L39" s="32">
        <v>1</v>
      </c>
      <c r="M39" s="32">
        <v>1</v>
      </c>
      <c r="N39" s="33">
        <v>106.46</v>
      </c>
    </row>
    <row r="40" spans="1:14" s="34" customFormat="1" ht="20.25" customHeight="1">
      <c r="A40" s="30">
        <v>9500000</v>
      </c>
      <c r="B40" s="37" t="s">
        <v>43</v>
      </c>
      <c r="C40" s="347" t="s">
        <v>44</v>
      </c>
      <c r="D40" s="347"/>
      <c r="E40" s="347"/>
      <c r="F40" s="347"/>
      <c r="G40" s="347"/>
      <c r="H40" s="18">
        <v>950</v>
      </c>
      <c r="I40" s="363" t="s">
        <v>36</v>
      </c>
      <c r="J40" s="365"/>
      <c r="K40" s="32">
        <v>215</v>
      </c>
      <c r="L40" s="32">
        <v>2</v>
      </c>
      <c r="M40" s="32">
        <v>1</v>
      </c>
      <c r="N40" s="33">
        <v>106.46</v>
      </c>
    </row>
    <row r="41" spans="1:14" s="34" customFormat="1" ht="34.5" customHeight="1">
      <c r="A41" s="30">
        <v>9500000</v>
      </c>
      <c r="B41" s="37" t="s">
        <v>45</v>
      </c>
      <c r="C41" s="347" t="s">
        <v>46</v>
      </c>
      <c r="D41" s="347"/>
      <c r="E41" s="347"/>
      <c r="F41" s="347"/>
      <c r="G41" s="347"/>
      <c r="H41" s="18">
        <v>950</v>
      </c>
      <c r="I41" s="363" t="s">
        <v>36</v>
      </c>
      <c r="J41" s="365"/>
      <c r="K41" s="32">
        <v>215</v>
      </c>
      <c r="L41" s="32">
        <v>2</v>
      </c>
      <c r="M41" s="32">
        <v>1</v>
      </c>
      <c r="N41" s="33">
        <v>159.69</v>
      </c>
    </row>
    <row r="42" spans="1:14" s="34" customFormat="1" ht="34.5" customHeight="1">
      <c r="A42" s="30">
        <v>9500000</v>
      </c>
      <c r="B42" s="37" t="s">
        <v>47</v>
      </c>
      <c r="C42" s="347" t="s">
        <v>48</v>
      </c>
      <c r="D42" s="347"/>
      <c r="E42" s="347"/>
      <c r="F42" s="347"/>
      <c r="G42" s="347"/>
      <c r="H42" s="18">
        <v>950</v>
      </c>
      <c r="I42" s="363" t="s">
        <v>36</v>
      </c>
      <c r="J42" s="365"/>
      <c r="K42" s="32">
        <v>215</v>
      </c>
      <c r="L42" s="32">
        <v>2</v>
      </c>
      <c r="M42" s="32">
        <v>1</v>
      </c>
      <c r="N42" s="33">
        <v>159.69</v>
      </c>
    </row>
    <row r="43" spans="1:14" s="34" customFormat="1" ht="21" customHeight="1">
      <c r="A43" s="30">
        <v>9500000</v>
      </c>
      <c r="B43" s="37" t="s">
        <v>49</v>
      </c>
      <c r="C43" s="347" t="s">
        <v>50</v>
      </c>
      <c r="D43" s="347"/>
      <c r="E43" s="347"/>
      <c r="F43" s="347"/>
      <c r="G43" s="347"/>
      <c r="H43" s="18">
        <v>950</v>
      </c>
      <c r="I43" s="363" t="s">
        <v>36</v>
      </c>
      <c r="J43" s="365"/>
      <c r="K43" s="32">
        <v>215</v>
      </c>
      <c r="L43" s="32">
        <v>1</v>
      </c>
      <c r="M43" s="32">
        <v>1</v>
      </c>
      <c r="N43" s="33">
        <v>106.46</v>
      </c>
    </row>
    <row r="44" spans="1:14" s="4" customFormat="1" ht="15.75">
      <c r="A44" s="361" t="s">
        <v>31</v>
      </c>
      <c r="B44" s="361"/>
      <c r="C44" s="361"/>
      <c r="D44" s="361"/>
      <c r="E44" s="361"/>
      <c r="F44" s="361"/>
      <c r="G44" s="361"/>
      <c r="H44" s="361"/>
      <c r="I44" s="361"/>
      <c r="J44" s="361"/>
      <c r="K44" s="361"/>
      <c r="L44" s="38"/>
      <c r="M44" s="38">
        <f>SUM(M36:M43)</f>
        <v>8</v>
      </c>
      <c r="N44" s="24">
        <f>SUM(N36:N43)</f>
        <v>1863.0300000000002</v>
      </c>
    </row>
    <row r="45" spans="1:14" s="4" customFormat="1" ht="9.75" customHeight="1">
      <c r="A45" s="39"/>
      <c r="B45" s="39"/>
      <c r="C45" s="39"/>
      <c r="D45" s="40"/>
      <c r="E45" s="25"/>
      <c r="F45" s="25"/>
      <c r="G45" s="41"/>
      <c r="H45" s="41"/>
      <c r="I45" s="41"/>
      <c r="J45" s="41"/>
      <c r="K45" s="28"/>
      <c r="L45" s="28"/>
      <c r="M45" s="28"/>
      <c r="N45" s="42"/>
    </row>
    <row r="46" spans="1:14" s="4" customFormat="1" ht="15.75">
      <c r="A46" s="39"/>
      <c r="B46" s="39"/>
      <c r="C46" s="39"/>
      <c r="D46" s="40"/>
      <c r="E46" s="25"/>
      <c r="F46" s="25"/>
      <c r="G46" s="41"/>
      <c r="H46" s="41"/>
      <c r="I46" s="41"/>
      <c r="J46" s="41"/>
      <c r="K46" s="43" t="s">
        <v>51</v>
      </c>
      <c r="L46" s="28"/>
      <c r="M46" s="28"/>
      <c r="N46" s="44">
        <f>N30+N44</f>
        <v>4790.63</v>
      </c>
    </row>
    <row r="47" spans="1:14" s="4" customFormat="1" ht="15.75" hidden="1">
      <c r="A47" s="45" t="s">
        <v>52</v>
      </c>
      <c r="B47" s="46"/>
      <c r="C47" s="46"/>
      <c r="D47" s="46"/>
      <c r="E47" s="46"/>
      <c r="F47" s="46"/>
      <c r="G47" s="41"/>
      <c r="H47" s="41"/>
      <c r="I47" s="41"/>
      <c r="J47" s="41"/>
      <c r="K47" s="28"/>
      <c r="L47" s="28"/>
      <c r="M47" s="28"/>
      <c r="N47" s="42"/>
    </row>
    <row r="48" spans="1:14" s="4" customFormat="1" ht="15.75" hidden="1">
      <c r="A48" s="366" t="s">
        <v>53</v>
      </c>
      <c r="B48" s="368" t="s">
        <v>54</v>
      </c>
      <c r="C48" s="370" t="s">
        <v>55</v>
      </c>
      <c r="D48" s="371"/>
      <c r="E48" s="372" t="s">
        <v>56</v>
      </c>
      <c r="F48" s="372"/>
      <c r="G48" s="41"/>
      <c r="H48" s="41"/>
      <c r="I48" s="41"/>
      <c r="J48" s="41"/>
      <c r="K48" s="28"/>
      <c r="L48" s="28"/>
      <c r="M48" s="28"/>
      <c r="N48" s="42"/>
    </row>
    <row r="49" spans="1:14" s="4" customFormat="1" ht="42.75" hidden="1">
      <c r="A49" s="367"/>
      <c r="B49" s="369"/>
      <c r="C49" s="47" t="s">
        <v>57</v>
      </c>
      <c r="D49" s="48" t="s">
        <v>58</v>
      </c>
      <c r="E49" s="49" t="s">
        <v>57</v>
      </c>
      <c r="F49" s="50" t="s">
        <v>58</v>
      </c>
      <c r="G49" s="41"/>
      <c r="H49" s="41"/>
      <c r="I49" s="41"/>
    </row>
    <row r="50" spans="1:14" s="4" customFormat="1" ht="15.75" hidden="1">
      <c r="A50" s="51">
        <v>1</v>
      </c>
      <c r="B50" s="52">
        <v>2</v>
      </c>
      <c r="C50" s="52">
        <v>3</v>
      </c>
      <c r="D50" s="52">
        <v>4</v>
      </c>
      <c r="E50" s="52">
        <v>5</v>
      </c>
      <c r="F50" s="52">
        <v>6</v>
      </c>
      <c r="G50" s="41"/>
      <c r="H50" s="42"/>
    </row>
    <row r="51" spans="1:14" s="4" customFormat="1" ht="15.75" hidden="1">
      <c r="A51" s="53" t="s">
        <v>59</v>
      </c>
      <c r="B51" s="54">
        <f>SUM(B52:B53)</f>
        <v>0</v>
      </c>
      <c r="C51" s="54">
        <f>SUM(C52:C53)</f>
        <v>0</v>
      </c>
      <c r="D51" s="54" t="s">
        <v>60</v>
      </c>
      <c r="E51" s="54">
        <f>SUM(E52:E53)</f>
        <v>0</v>
      </c>
      <c r="F51" s="54" t="s">
        <v>60</v>
      </c>
      <c r="G51" s="41"/>
      <c r="H51" s="42"/>
    </row>
    <row r="52" spans="1:14" s="4" customFormat="1" ht="15.75" hidden="1">
      <c r="A52" s="55" t="s">
        <v>61</v>
      </c>
      <c r="B52" s="54"/>
      <c r="C52" s="54"/>
      <c r="D52" s="54" t="s">
        <v>60</v>
      </c>
      <c r="E52" s="54"/>
      <c r="F52" s="54" t="s">
        <v>60</v>
      </c>
      <c r="G52" s="41"/>
      <c r="H52" s="42"/>
    </row>
    <row r="53" spans="1:14" s="4" customFormat="1" ht="15.75" hidden="1">
      <c r="A53" s="55" t="s">
        <v>62</v>
      </c>
      <c r="B53" s="54"/>
      <c r="C53" s="54"/>
      <c r="D53" s="54" t="s">
        <v>60</v>
      </c>
      <c r="E53" s="54"/>
      <c r="F53" s="54" t="s">
        <v>60</v>
      </c>
      <c r="G53" s="41"/>
      <c r="H53" s="42"/>
    </row>
    <row r="54" spans="1:14" s="4" customFormat="1" ht="15.75" hidden="1">
      <c r="A54" s="53" t="s">
        <v>63</v>
      </c>
      <c r="B54" s="54">
        <f>SUM(B55:B56)</f>
        <v>0</v>
      </c>
      <c r="C54" s="54">
        <f>SUM(C55:C56)</f>
        <v>0</v>
      </c>
      <c r="D54" s="54" t="s">
        <v>60</v>
      </c>
      <c r="E54" s="54">
        <f>SUM(E55:E56)</f>
        <v>0</v>
      </c>
      <c r="F54" s="54" t="s">
        <v>60</v>
      </c>
      <c r="G54" s="41"/>
      <c r="H54" s="42"/>
    </row>
    <row r="55" spans="1:14" s="4" customFormat="1" ht="15.75" hidden="1">
      <c r="A55" s="55" t="s">
        <v>61</v>
      </c>
      <c r="B55" s="56"/>
      <c r="C55" s="56"/>
      <c r="D55" s="54" t="s">
        <v>60</v>
      </c>
      <c r="E55" s="56"/>
      <c r="F55" s="54" t="s">
        <v>60</v>
      </c>
      <c r="G55" s="41"/>
      <c r="H55" s="42"/>
    </row>
    <row r="56" spans="1:14" s="4" customFormat="1" ht="15.75" hidden="1">
      <c r="A56" s="55" t="s">
        <v>62</v>
      </c>
      <c r="B56" s="56"/>
      <c r="C56" s="56"/>
      <c r="D56" s="54" t="s">
        <v>60</v>
      </c>
      <c r="E56" s="56"/>
      <c r="F56" s="54" t="s">
        <v>60</v>
      </c>
      <c r="G56" s="41"/>
      <c r="H56" s="42"/>
    </row>
    <row r="57" spans="1:14" s="4" customFormat="1" ht="15.75" hidden="1">
      <c r="A57" s="57" t="s">
        <v>51</v>
      </c>
      <c r="B57" s="58">
        <f>B54+B51</f>
        <v>0</v>
      </c>
      <c r="C57" s="58">
        <f>C54+C51</f>
        <v>0</v>
      </c>
      <c r="D57" s="59">
        <v>1</v>
      </c>
      <c r="E57" s="58">
        <f>E54+E51</f>
        <v>0</v>
      </c>
      <c r="F57" s="59">
        <v>0.8</v>
      </c>
      <c r="G57" s="41"/>
      <c r="H57" s="42"/>
    </row>
    <row r="58" spans="1:14" s="4" customFormat="1" ht="20.25" hidden="1" customHeight="1">
      <c r="G58" s="41"/>
      <c r="H58" s="42"/>
      <c r="J58" s="60"/>
      <c r="K58" s="28"/>
      <c r="L58" s="28"/>
      <c r="M58" s="28"/>
      <c r="N58" s="42"/>
    </row>
    <row r="59" spans="1:14" s="4" customFormat="1" ht="15.75" hidden="1">
      <c r="D59" s="61"/>
      <c r="E59" s="61"/>
      <c r="F59" s="62"/>
      <c r="G59" s="62"/>
      <c r="H59" s="62"/>
      <c r="I59" s="62"/>
      <c r="J59" s="41"/>
      <c r="K59" s="28"/>
      <c r="L59" s="28"/>
      <c r="M59" s="28"/>
      <c r="N59" s="42"/>
    </row>
    <row r="60" spans="1:14" s="4" customFormat="1" ht="15.75" hidden="1">
      <c r="A60" s="39"/>
      <c r="B60" s="39"/>
      <c r="C60" s="39"/>
      <c r="D60" s="40"/>
      <c r="E60" s="25"/>
      <c r="F60" s="25"/>
      <c r="G60" s="41"/>
      <c r="H60" s="41"/>
      <c r="I60" s="41"/>
      <c r="J60" s="41"/>
      <c r="K60" s="28"/>
      <c r="L60" s="28"/>
      <c r="M60" s="28"/>
      <c r="N60" s="42"/>
    </row>
    <row r="61" spans="1:14" s="4" customFormat="1" ht="15.75" hidden="1">
      <c r="A61" s="39"/>
      <c r="B61" s="39"/>
      <c r="C61" s="39"/>
      <c r="D61" s="40"/>
      <c r="E61" s="25"/>
      <c r="F61" s="25"/>
      <c r="G61" s="41"/>
      <c r="H61" s="41"/>
      <c r="I61" s="41"/>
      <c r="J61" s="41"/>
      <c r="K61" s="28"/>
      <c r="L61" s="28"/>
      <c r="M61" s="28"/>
      <c r="N61" s="42"/>
    </row>
    <row r="62" spans="1:14" s="4" customFormat="1" ht="15.75" hidden="1">
      <c r="A62" s="39"/>
      <c r="B62" s="39"/>
      <c r="C62" s="39"/>
      <c r="D62" s="40"/>
      <c r="E62" s="25"/>
      <c r="F62" s="25"/>
      <c r="G62" s="41"/>
      <c r="H62" s="41"/>
      <c r="I62" s="41"/>
      <c r="J62" s="41"/>
      <c r="K62" s="28"/>
      <c r="L62" s="28"/>
      <c r="M62" s="28"/>
      <c r="N62" s="42"/>
    </row>
    <row r="63" spans="1:14" s="4" customFormat="1" ht="18">
      <c r="A63" s="39"/>
      <c r="B63" s="39"/>
      <c r="C63" s="39"/>
      <c r="D63" s="40"/>
      <c r="E63" s="63"/>
      <c r="F63" s="63"/>
      <c r="G63" s="64"/>
      <c r="H63" s="64"/>
      <c r="I63" s="64"/>
      <c r="J63" s="64"/>
      <c r="K63" s="65" t="s">
        <v>64</v>
      </c>
      <c r="L63" s="28"/>
      <c r="M63" s="28"/>
      <c r="N63" s="42"/>
    </row>
    <row r="64" spans="1:14" s="4" customFormat="1" ht="15.75">
      <c r="A64" s="39"/>
      <c r="B64" s="39"/>
      <c r="C64" s="39"/>
      <c r="D64" s="40"/>
      <c r="E64" s="25"/>
      <c r="F64" s="25"/>
      <c r="G64" s="41"/>
      <c r="H64" s="41"/>
      <c r="I64" s="41"/>
      <c r="J64" s="41"/>
      <c r="K64" s="28"/>
      <c r="L64" s="28"/>
      <c r="M64" s="28"/>
      <c r="N64" s="42"/>
    </row>
    <row r="65" spans="1:14" s="4" customFormat="1" ht="15.75">
      <c r="A65" s="39"/>
      <c r="B65" s="39"/>
      <c r="C65" s="39"/>
      <c r="D65" s="40"/>
      <c r="E65" s="25"/>
      <c r="F65" s="25"/>
      <c r="G65" s="41"/>
      <c r="H65" s="41"/>
      <c r="I65" s="41"/>
      <c r="J65" s="41"/>
      <c r="K65" s="28"/>
      <c r="L65" s="28"/>
      <c r="M65" s="28"/>
      <c r="N65" s="42"/>
    </row>
    <row r="66" spans="1:14">
      <c r="A66" s="39"/>
      <c r="B66" s="39"/>
      <c r="C66" s="39"/>
      <c r="D66" s="40"/>
      <c r="E66" s="25"/>
      <c r="F66" s="25"/>
      <c r="G66" s="41"/>
      <c r="H66" s="41"/>
      <c r="I66" s="41"/>
    </row>
  </sheetData>
  <mergeCells count="88">
    <mergeCell ref="C43:G43"/>
    <mergeCell ref="I43:J43"/>
    <mergeCell ref="A44:K44"/>
    <mergeCell ref="A48:A49"/>
    <mergeCell ref="B48:B49"/>
    <mergeCell ref="C48:D48"/>
    <mergeCell ref="E48:F48"/>
    <mergeCell ref="C39:G39"/>
    <mergeCell ref="C42:G42"/>
    <mergeCell ref="I39:J39"/>
    <mergeCell ref="C40:G40"/>
    <mergeCell ref="I40:J40"/>
    <mergeCell ref="C41:G41"/>
    <mergeCell ref="I41:J41"/>
    <mergeCell ref="I42:J42"/>
    <mergeCell ref="C36:G36"/>
    <mergeCell ref="I36:J36"/>
    <mergeCell ref="C37:G37"/>
    <mergeCell ref="I37:J37"/>
    <mergeCell ref="C38:G38"/>
    <mergeCell ref="I38:J38"/>
    <mergeCell ref="L33:L34"/>
    <mergeCell ref="M33:M34"/>
    <mergeCell ref="N33:N34"/>
    <mergeCell ref="I34:J34"/>
    <mergeCell ref="C35:G35"/>
    <mergeCell ref="I35:J35"/>
    <mergeCell ref="B29:D29"/>
    <mergeCell ref="F29:G29"/>
    <mergeCell ref="I29:J29"/>
    <mergeCell ref="A30:K30"/>
    <mergeCell ref="A33:A34"/>
    <mergeCell ref="B33:B34"/>
    <mergeCell ref="C33:G34"/>
    <mergeCell ref="H33:J33"/>
    <mergeCell ref="K33:K34"/>
    <mergeCell ref="L25:L28"/>
    <mergeCell ref="M25:M28"/>
    <mergeCell ref="N25:N28"/>
    <mergeCell ref="I26:J26"/>
    <mergeCell ref="I27:J27"/>
    <mergeCell ref="I28:J28"/>
    <mergeCell ref="K25:K28"/>
    <mergeCell ref="A25:A28"/>
    <mergeCell ref="B25:D28"/>
    <mergeCell ref="E25:E28"/>
    <mergeCell ref="F25:G28"/>
    <mergeCell ref="I25:J25"/>
    <mergeCell ref="L21:L24"/>
    <mergeCell ref="M21:M24"/>
    <mergeCell ref="N21:N24"/>
    <mergeCell ref="I22:J22"/>
    <mergeCell ref="I23:J23"/>
    <mergeCell ref="I24:J24"/>
    <mergeCell ref="K21:K24"/>
    <mergeCell ref="A21:A24"/>
    <mergeCell ref="B21:D24"/>
    <mergeCell ref="E21:E24"/>
    <mergeCell ref="F21:G24"/>
    <mergeCell ref="I21:J21"/>
    <mergeCell ref="L17:L20"/>
    <mergeCell ref="M17:M20"/>
    <mergeCell ref="N17:N20"/>
    <mergeCell ref="I18:J18"/>
    <mergeCell ref="I19:J19"/>
    <mergeCell ref="I20:J20"/>
    <mergeCell ref="K17:K20"/>
    <mergeCell ref="B16:D16"/>
    <mergeCell ref="F16:G16"/>
    <mergeCell ref="I16:J16"/>
    <mergeCell ref="A17:A20"/>
    <mergeCell ref="B17:D20"/>
    <mergeCell ref="E17:E20"/>
    <mergeCell ref="F17:G20"/>
    <mergeCell ref="I17:J17"/>
    <mergeCell ref="A7:N7"/>
    <mergeCell ref="A9:N9"/>
    <mergeCell ref="A11:N11"/>
    <mergeCell ref="A14:A15"/>
    <mergeCell ref="B14:D15"/>
    <mergeCell ref="E14:G14"/>
    <mergeCell ref="H14:J14"/>
    <mergeCell ref="K14:K15"/>
    <mergeCell ref="L14:L15"/>
    <mergeCell ref="M14:M15"/>
    <mergeCell ref="N14:N15"/>
    <mergeCell ref="F15:G15"/>
    <mergeCell ref="I15:J15"/>
  </mergeCells>
  <conditionalFormatting sqref="E60:F66 F51 F54 F57 E34:F37 C36:C42 E46:I46 E17 H59:I66 E45:G45 G47:G66 J45:J48 I45 J58:J65 D59:F59 H36:H45 H47:I49 E21:E23 E25:E27 E29:E32">
    <cfRule type="cellIs" dxfId="12" priority="1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39370078740157483" header="0.31496062992125984" footer="0.15748031496062992"/>
  <pageSetup paperSize="9" scale="4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zoomScale="75" zoomScaleNormal="75" workbookViewId="0">
      <pane xSplit="4" ySplit="16" topLeftCell="E23" activePane="bottomRight" state="frozen"/>
      <selection activeCell="N3" sqref="N3"/>
      <selection pane="topRight" activeCell="N3" sqref="N3"/>
      <selection pane="bottomLeft" activeCell="N3" sqref="N3"/>
      <selection pane="bottomRight" activeCell="N3" sqref="N3"/>
    </sheetView>
  </sheetViews>
  <sheetFormatPr defaultColWidth="10.28515625" defaultRowHeight="14.25"/>
  <cols>
    <col min="1" max="1" width="18.42578125" style="1" customWidth="1"/>
    <col min="2" max="2" width="17.85546875" style="2" customWidth="1"/>
    <col min="3" max="3" width="15.28515625" style="2" customWidth="1"/>
    <col min="4" max="4" width="18.42578125" style="2" customWidth="1"/>
    <col min="5" max="5" width="17.5703125" style="1" customWidth="1"/>
    <col min="6" max="6" width="17.42578125" style="1" customWidth="1"/>
    <col min="7" max="7" width="7.28515625" style="1" customWidth="1"/>
    <col min="8" max="8" width="6.7109375" style="1" customWidth="1"/>
    <col min="9" max="9" width="38.42578125" style="1" customWidth="1"/>
    <col min="10" max="10" width="14.28515625" style="1" customWidth="1"/>
    <col min="11" max="11" width="17.5703125" style="3" customWidth="1"/>
    <col min="12" max="12" width="11.85546875" style="3" customWidth="1"/>
    <col min="13" max="13" width="12.7109375" style="3" customWidth="1"/>
    <col min="14" max="14" width="17.7109375" style="3" customWidth="1"/>
    <col min="15" max="15" width="12" style="1" customWidth="1"/>
    <col min="16" max="16" width="0" style="1" hidden="1" customWidth="1"/>
    <col min="17" max="17" width="40.42578125" style="1" hidden="1" customWidth="1"/>
    <col min="18" max="23" width="0" style="1" hidden="1" customWidth="1"/>
    <col min="24" max="16384" width="10.28515625" style="1"/>
  </cols>
  <sheetData>
    <row r="1" spans="1:14" ht="18">
      <c r="N1" s="73" t="s">
        <v>449</v>
      </c>
    </row>
    <row r="2" spans="1:14" ht="18">
      <c r="N2" s="76" t="s">
        <v>79</v>
      </c>
    </row>
    <row r="3" spans="1:14" ht="18">
      <c r="N3" s="76" t="s">
        <v>474</v>
      </c>
    </row>
    <row r="4" spans="1:14" s="7" customFormat="1" ht="18">
      <c r="A4" s="4"/>
      <c r="B4" s="4"/>
      <c r="C4" s="4"/>
      <c r="D4" s="4"/>
      <c r="E4" s="4"/>
      <c r="F4" s="4"/>
      <c r="G4" s="4"/>
      <c r="H4" s="4"/>
      <c r="I4" s="4"/>
      <c r="J4" s="4"/>
      <c r="K4" s="5"/>
      <c r="L4" s="5"/>
      <c r="M4" s="5"/>
      <c r="N4" s="6" t="s">
        <v>0</v>
      </c>
    </row>
    <row r="5" spans="1:14" ht="18">
      <c r="A5" s="4"/>
      <c r="B5" s="4"/>
      <c r="C5" s="4"/>
      <c r="D5" s="4"/>
      <c r="E5" s="4"/>
      <c r="F5" s="4"/>
      <c r="G5" s="4"/>
      <c r="H5" s="4"/>
      <c r="I5" s="4"/>
      <c r="J5" s="4"/>
      <c r="K5" s="8"/>
      <c r="L5" s="8"/>
      <c r="M5" s="8"/>
      <c r="N5" s="9" t="s">
        <v>1</v>
      </c>
    </row>
    <row r="6" spans="1:14" ht="18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0.25" customHeight="1">
      <c r="A7" s="322" t="s">
        <v>2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</row>
    <row r="8" spans="1:14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ht="41.25" customHeight="1">
      <c r="A9" s="289" t="s">
        <v>65</v>
      </c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</row>
    <row r="10" spans="1:14" ht="15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45" customHeight="1">
      <c r="A11" s="323" t="s">
        <v>4</v>
      </c>
      <c r="B11" s="323"/>
      <c r="C11" s="323"/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3"/>
    </row>
    <row r="12" spans="1:14" ht="5.25" customHeight="1">
      <c r="A12" s="66"/>
      <c r="B12" s="66"/>
      <c r="C12" s="66"/>
      <c r="D12" s="66"/>
      <c r="E12" s="66"/>
      <c r="F12" s="66"/>
      <c r="G12" s="66"/>
      <c r="H12" s="66"/>
      <c r="I12" s="66"/>
    </row>
    <row r="13" spans="1:14" s="4" customFormat="1" ht="15.75" customHeight="1">
      <c r="A13" s="12" t="s">
        <v>174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s="4" customFormat="1" ht="46.5" customHeight="1">
      <c r="A14" s="324" t="s">
        <v>5</v>
      </c>
      <c r="B14" s="324" t="s">
        <v>6</v>
      </c>
      <c r="C14" s="324"/>
      <c r="D14" s="324"/>
      <c r="E14" s="325" t="s">
        <v>7</v>
      </c>
      <c r="F14" s="325"/>
      <c r="G14" s="325"/>
      <c r="H14" s="325" t="s">
        <v>8</v>
      </c>
      <c r="I14" s="325"/>
      <c r="J14" s="325"/>
      <c r="K14" s="324" t="s">
        <v>9</v>
      </c>
      <c r="L14" s="324" t="s">
        <v>10</v>
      </c>
      <c r="M14" s="324" t="s">
        <v>11</v>
      </c>
      <c r="N14" s="324" t="s">
        <v>12</v>
      </c>
    </row>
    <row r="15" spans="1:14" s="4" customFormat="1" ht="39.75" customHeight="1">
      <c r="A15" s="324"/>
      <c r="B15" s="324"/>
      <c r="C15" s="324"/>
      <c r="D15" s="324"/>
      <c r="E15" s="14" t="s">
        <v>13</v>
      </c>
      <c r="F15" s="326" t="s">
        <v>14</v>
      </c>
      <c r="G15" s="326"/>
      <c r="H15" s="15" t="s">
        <v>15</v>
      </c>
      <c r="I15" s="326" t="s">
        <v>16</v>
      </c>
      <c r="J15" s="326"/>
      <c r="K15" s="324"/>
      <c r="L15" s="324"/>
      <c r="M15" s="324"/>
      <c r="N15" s="324"/>
    </row>
    <row r="16" spans="1:14" s="4" customFormat="1" ht="15.75">
      <c r="A16" s="16">
        <v>1</v>
      </c>
      <c r="B16" s="327">
        <f>A16+1</f>
        <v>2</v>
      </c>
      <c r="C16" s="327"/>
      <c r="D16" s="327"/>
      <c r="E16" s="17">
        <f>B16+1</f>
        <v>3</v>
      </c>
      <c r="F16" s="328">
        <f>E16+1</f>
        <v>4</v>
      </c>
      <c r="G16" s="328"/>
      <c r="H16" s="16">
        <f>F16+1</f>
        <v>5</v>
      </c>
      <c r="I16" s="328">
        <f>H16+1</f>
        <v>6</v>
      </c>
      <c r="J16" s="328"/>
      <c r="K16" s="16">
        <f>I16+1</f>
        <v>7</v>
      </c>
      <c r="L16" s="16">
        <f>K16+1</f>
        <v>8</v>
      </c>
      <c r="M16" s="16">
        <f>L16+1</f>
        <v>9</v>
      </c>
      <c r="N16" s="16">
        <f>M16+1</f>
        <v>10</v>
      </c>
    </row>
    <row r="17" spans="1:18" s="19" customFormat="1" ht="21.75" customHeight="1">
      <c r="A17" s="329" t="s">
        <v>66</v>
      </c>
      <c r="B17" s="373" t="s">
        <v>67</v>
      </c>
      <c r="C17" s="374"/>
      <c r="D17" s="375"/>
      <c r="E17" s="329">
        <v>510</v>
      </c>
      <c r="F17" s="341" t="s">
        <v>26</v>
      </c>
      <c r="G17" s="342"/>
      <c r="H17" s="18">
        <v>76</v>
      </c>
      <c r="I17" s="347" t="s">
        <v>20</v>
      </c>
      <c r="J17" s="347"/>
      <c r="K17" s="348">
        <v>215</v>
      </c>
      <c r="L17" s="348">
        <v>1</v>
      </c>
      <c r="M17" s="348">
        <v>1</v>
      </c>
      <c r="N17" s="351">
        <v>1596.87</v>
      </c>
    </row>
    <row r="18" spans="1:18" s="19" customFormat="1" ht="21.75" customHeight="1">
      <c r="A18" s="330"/>
      <c r="B18" s="376"/>
      <c r="C18" s="377"/>
      <c r="D18" s="378"/>
      <c r="E18" s="330"/>
      <c r="F18" s="343"/>
      <c r="G18" s="344"/>
      <c r="H18" s="18">
        <v>95</v>
      </c>
      <c r="I18" s="347" t="s">
        <v>21</v>
      </c>
      <c r="J18" s="347"/>
      <c r="K18" s="349"/>
      <c r="L18" s="349"/>
      <c r="M18" s="349"/>
      <c r="N18" s="352"/>
    </row>
    <row r="19" spans="1:18" s="19" customFormat="1" ht="21.75" customHeight="1">
      <c r="A19" s="330"/>
      <c r="B19" s="376"/>
      <c r="C19" s="377"/>
      <c r="D19" s="378"/>
      <c r="E19" s="330"/>
      <c r="F19" s="343"/>
      <c r="G19" s="344"/>
      <c r="H19" s="18">
        <v>206</v>
      </c>
      <c r="I19" s="347" t="s">
        <v>22</v>
      </c>
      <c r="J19" s="347"/>
      <c r="K19" s="349"/>
      <c r="L19" s="349"/>
      <c r="M19" s="349"/>
      <c r="N19" s="352"/>
    </row>
    <row r="20" spans="1:18" s="19" customFormat="1" ht="21.75" customHeight="1">
      <c r="A20" s="331"/>
      <c r="B20" s="379"/>
      <c r="C20" s="380"/>
      <c r="D20" s="381"/>
      <c r="E20" s="331"/>
      <c r="F20" s="345"/>
      <c r="G20" s="346"/>
      <c r="H20" s="18">
        <v>49</v>
      </c>
      <c r="I20" s="354" t="s">
        <v>23</v>
      </c>
      <c r="J20" s="355"/>
      <c r="K20" s="350"/>
      <c r="L20" s="350"/>
      <c r="M20" s="350"/>
      <c r="N20" s="353"/>
    </row>
    <row r="21" spans="1:18" s="19" customFormat="1" ht="15.75" customHeight="1">
      <c r="A21" s="329" t="s">
        <v>24</v>
      </c>
      <c r="B21" s="373" t="s">
        <v>25</v>
      </c>
      <c r="C21" s="374"/>
      <c r="D21" s="375"/>
      <c r="E21" s="329">
        <v>511</v>
      </c>
      <c r="F21" s="341" t="s">
        <v>26</v>
      </c>
      <c r="G21" s="342"/>
      <c r="H21" s="18">
        <v>76</v>
      </c>
      <c r="I21" s="347" t="s">
        <v>20</v>
      </c>
      <c r="J21" s="347"/>
      <c r="K21" s="348">
        <v>215</v>
      </c>
      <c r="L21" s="348">
        <v>1</v>
      </c>
      <c r="M21" s="348">
        <v>1</v>
      </c>
      <c r="N21" s="351">
        <v>532.29</v>
      </c>
      <c r="P21" s="19" t="s">
        <v>68</v>
      </c>
      <c r="Q21" s="19" t="s">
        <v>69</v>
      </c>
      <c r="R21" s="67" t="s">
        <v>70</v>
      </c>
    </row>
    <row r="22" spans="1:18" s="19" customFormat="1" ht="15.75" customHeight="1">
      <c r="A22" s="330"/>
      <c r="B22" s="376"/>
      <c r="C22" s="377"/>
      <c r="D22" s="378"/>
      <c r="E22" s="330"/>
      <c r="F22" s="343"/>
      <c r="G22" s="344"/>
      <c r="H22" s="18">
        <v>95</v>
      </c>
      <c r="I22" s="347" t="s">
        <v>21</v>
      </c>
      <c r="J22" s="347"/>
      <c r="K22" s="349"/>
      <c r="L22" s="349"/>
      <c r="M22" s="349"/>
      <c r="N22" s="352"/>
    </row>
    <row r="23" spans="1:18" s="19" customFormat="1" ht="16.5" customHeight="1">
      <c r="A23" s="330"/>
      <c r="B23" s="376"/>
      <c r="C23" s="377"/>
      <c r="D23" s="378"/>
      <c r="E23" s="330"/>
      <c r="F23" s="343"/>
      <c r="G23" s="344"/>
      <c r="H23" s="18">
        <v>206</v>
      </c>
      <c r="I23" s="347" t="s">
        <v>22</v>
      </c>
      <c r="J23" s="347"/>
      <c r="K23" s="349"/>
      <c r="L23" s="349"/>
      <c r="M23" s="349"/>
      <c r="N23" s="352"/>
    </row>
    <row r="24" spans="1:18" s="19" customFormat="1" ht="16.5" customHeight="1">
      <c r="A24" s="331"/>
      <c r="B24" s="379"/>
      <c r="C24" s="380"/>
      <c r="D24" s="381"/>
      <c r="E24" s="331"/>
      <c r="F24" s="345"/>
      <c r="G24" s="346"/>
      <c r="H24" s="18">
        <v>49</v>
      </c>
      <c r="I24" s="354" t="s">
        <v>23</v>
      </c>
      <c r="J24" s="355"/>
      <c r="K24" s="350"/>
      <c r="L24" s="350"/>
      <c r="M24" s="350"/>
      <c r="N24" s="353"/>
    </row>
    <row r="25" spans="1:18" s="19" customFormat="1" ht="15.75" customHeight="1">
      <c r="A25" s="329" t="s">
        <v>27</v>
      </c>
      <c r="B25" s="373" t="s">
        <v>28</v>
      </c>
      <c r="C25" s="374"/>
      <c r="D25" s="375"/>
      <c r="E25" s="329">
        <v>511</v>
      </c>
      <c r="F25" s="341" t="s">
        <v>26</v>
      </c>
      <c r="G25" s="342"/>
      <c r="H25" s="18">
        <v>76</v>
      </c>
      <c r="I25" s="347" t="s">
        <v>20</v>
      </c>
      <c r="J25" s="347"/>
      <c r="K25" s="348">
        <v>215</v>
      </c>
      <c r="L25" s="348">
        <v>1</v>
      </c>
      <c r="M25" s="348">
        <v>1</v>
      </c>
      <c r="N25" s="351">
        <v>532.29</v>
      </c>
      <c r="P25" s="19" t="s">
        <v>68</v>
      </c>
      <c r="Q25" s="19" t="s">
        <v>69</v>
      </c>
      <c r="R25" s="67" t="s">
        <v>70</v>
      </c>
    </row>
    <row r="26" spans="1:18" s="19" customFormat="1" ht="15.75" customHeight="1">
      <c r="A26" s="330"/>
      <c r="B26" s="376"/>
      <c r="C26" s="377"/>
      <c r="D26" s="378"/>
      <c r="E26" s="330"/>
      <c r="F26" s="343"/>
      <c r="G26" s="344"/>
      <c r="H26" s="18">
        <v>95</v>
      </c>
      <c r="I26" s="347" t="s">
        <v>21</v>
      </c>
      <c r="J26" s="347"/>
      <c r="K26" s="349"/>
      <c r="L26" s="349"/>
      <c r="M26" s="349"/>
      <c r="N26" s="352"/>
    </row>
    <row r="27" spans="1:18" s="19" customFormat="1" ht="16.5" customHeight="1">
      <c r="A27" s="330"/>
      <c r="B27" s="376"/>
      <c r="C27" s="377"/>
      <c r="D27" s="378"/>
      <c r="E27" s="330"/>
      <c r="F27" s="343"/>
      <c r="G27" s="344"/>
      <c r="H27" s="18">
        <v>206</v>
      </c>
      <c r="I27" s="347" t="s">
        <v>22</v>
      </c>
      <c r="J27" s="347"/>
      <c r="K27" s="349"/>
      <c r="L27" s="349"/>
      <c r="M27" s="349"/>
      <c r="N27" s="352"/>
    </row>
    <row r="28" spans="1:18" s="19" customFormat="1" ht="16.5" customHeight="1">
      <c r="A28" s="331"/>
      <c r="B28" s="379"/>
      <c r="C28" s="380"/>
      <c r="D28" s="381"/>
      <c r="E28" s="331"/>
      <c r="F28" s="345"/>
      <c r="G28" s="346"/>
      <c r="H28" s="18">
        <v>49</v>
      </c>
      <c r="I28" s="354" t="s">
        <v>23</v>
      </c>
      <c r="J28" s="355"/>
      <c r="K28" s="350"/>
      <c r="L28" s="350"/>
      <c r="M28" s="350"/>
      <c r="N28" s="353"/>
    </row>
    <row r="29" spans="1:18" s="19" customFormat="1" ht="42.75" customHeight="1">
      <c r="A29" s="20" t="s">
        <v>29</v>
      </c>
      <c r="B29" s="354" t="s">
        <v>30</v>
      </c>
      <c r="C29" s="382"/>
      <c r="D29" s="355"/>
      <c r="E29" s="20">
        <v>511</v>
      </c>
      <c r="F29" s="359" t="s">
        <v>26</v>
      </c>
      <c r="G29" s="360"/>
      <c r="H29" s="18">
        <v>206</v>
      </c>
      <c r="I29" s="347" t="s">
        <v>22</v>
      </c>
      <c r="J29" s="347"/>
      <c r="K29" s="21">
        <v>215</v>
      </c>
      <c r="L29" s="21">
        <v>2</v>
      </c>
      <c r="M29" s="21">
        <v>1</v>
      </c>
      <c r="N29" s="22">
        <v>532.29</v>
      </c>
      <c r="P29" s="19" t="s">
        <v>68</v>
      </c>
      <c r="Q29" s="19" t="s">
        <v>69</v>
      </c>
      <c r="R29" s="67" t="s">
        <v>70</v>
      </c>
    </row>
    <row r="30" spans="1:18" s="19" customFormat="1" ht="15.75">
      <c r="A30" s="361" t="s">
        <v>31</v>
      </c>
      <c r="B30" s="361"/>
      <c r="C30" s="361"/>
      <c r="D30" s="361"/>
      <c r="E30" s="361"/>
      <c r="F30" s="361"/>
      <c r="G30" s="361"/>
      <c r="H30" s="361"/>
      <c r="I30" s="361"/>
      <c r="J30" s="361"/>
      <c r="K30" s="361"/>
      <c r="L30" s="23"/>
      <c r="M30" s="23">
        <f>SUM(M17:M29)</f>
        <v>4</v>
      </c>
      <c r="N30" s="24">
        <f>SUM(N17:N29)</f>
        <v>3193.74</v>
      </c>
    </row>
    <row r="31" spans="1:18" s="19" customFormat="1" ht="15.75">
      <c r="A31" s="25"/>
      <c r="B31" s="26"/>
      <c r="C31" s="26"/>
      <c r="D31" s="26"/>
      <c r="E31" s="25"/>
      <c r="F31" s="26"/>
      <c r="G31" s="26"/>
      <c r="H31" s="25"/>
      <c r="I31" s="27"/>
      <c r="J31" s="27"/>
      <c r="K31" s="28"/>
      <c r="L31" s="28"/>
      <c r="M31" s="28"/>
      <c r="N31" s="29"/>
    </row>
    <row r="32" spans="1:18" s="19" customFormat="1" ht="15.75">
      <c r="A32" s="13" t="s">
        <v>175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1:18" s="19" customFormat="1" ht="54.75" customHeight="1">
      <c r="A33" s="324" t="s">
        <v>32</v>
      </c>
      <c r="B33" s="324" t="s">
        <v>5</v>
      </c>
      <c r="C33" s="324" t="s">
        <v>6</v>
      </c>
      <c r="D33" s="324"/>
      <c r="E33" s="324"/>
      <c r="F33" s="324"/>
      <c r="G33" s="324"/>
      <c r="H33" s="362" t="s">
        <v>33</v>
      </c>
      <c r="I33" s="362"/>
      <c r="J33" s="362"/>
      <c r="K33" s="324" t="s">
        <v>9</v>
      </c>
      <c r="L33" s="324" t="s">
        <v>10</v>
      </c>
      <c r="M33" s="324" t="s">
        <v>11</v>
      </c>
      <c r="N33" s="324" t="s">
        <v>12</v>
      </c>
    </row>
    <row r="34" spans="1:18" s="19" customFormat="1" ht="40.5" customHeight="1">
      <c r="A34" s="324"/>
      <c r="B34" s="324"/>
      <c r="C34" s="324"/>
      <c r="D34" s="324"/>
      <c r="E34" s="324"/>
      <c r="F34" s="324"/>
      <c r="G34" s="324"/>
      <c r="H34" s="14" t="s">
        <v>13</v>
      </c>
      <c r="I34" s="326" t="s">
        <v>14</v>
      </c>
      <c r="J34" s="326"/>
      <c r="K34" s="324"/>
      <c r="L34" s="324"/>
      <c r="M34" s="324"/>
      <c r="N34" s="324"/>
    </row>
    <row r="35" spans="1:18" s="19" customFormat="1" ht="15.75">
      <c r="A35" s="16">
        <v>1</v>
      </c>
      <c r="B35" s="16">
        <f>A35+1</f>
        <v>2</v>
      </c>
      <c r="C35" s="328">
        <f>B35+1</f>
        <v>3</v>
      </c>
      <c r="D35" s="328"/>
      <c r="E35" s="328"/>
      <c r="F35" s="328"/>
      <c r="G35" s="328"/>
      <c r="H35" s="16">
        <f>C35+1</f>
        <v>4</v>
      </c>
      <c r="I35" s="328">
        <f>H35+1</f>
        <v>5</v>
      </c>
      <c r="J35" s="328"/>
      <c r="K35" s="16">
        <f>I35+1</f>
        <v>6</v>
      </c>
      <c r="L35" s="16">
        <f>K35+1</f>
        <v>7</v>
      </c>
      <c r="M35" s="16">
        <f>L35+1</f>
        <v>8</v>
      </c>
      <c r="N35" s="16">
        <f>M35+1</f>
        <v>9</v>
      </c>
    </row>
    <row r="36" spans="1:18" s="19" customFormat="1" ht="15.75">
      <c r="A36" s="30">
        <v>9500000</v>
      </c>
      <c r="B36" s="68" t="s">
        <v>34</v>
      </c>
      <c r="C36" s="363" t="s">
        <v>35</v>
      </c>
      <c r="D36" s="364"/>
      <c r="E36" s="364"/>
      <c r="F36" s="364"/>
      <c r="G36" s="365"/>
      <c r="H36" s="18">
        <v>950</v>
      </c>
      <c r="I36" s="363" t="s">
        <v>36</v>
      </c>
      <c r="J36" s="365"/>
      <c r="K36" s="32">
        <v>215</v>
      </c>
      <c r="L36" s="32">
        <v>1</v>
      </c>
      <c r="M36" s="32">
        <v>1</v>
      </c>
      <c r="N36" s="69">
        <v>532.29</v>
      </c>
      <c r="P36" s="19" t="s">
        <v>68</v>
      </c>
      <c r="Q36" s="70" t="s">
        <v>71</v>
      </c>
      <c r="R36" s="67" t="s">
        <v>72</v>
      </c>
    </row>
    <row r="37" spans="1:18" s="19" customFormat="1" ht="15.75">
      <c r="A37" s="30">
        <v>9500000</v>
      </c>
      <c r="B37" s="68" t="s">
        <v>37</v>
      </c>
      <c r="C37" s="363" t="s">
        <v>38</v>
      </c>
      <c r="D37" s="364"/>
      <c r="E37" s="364"/>
      <c r="F37" s="364"/>
      <c r="G37" s="365"/>
      <c r="H37" s="18">
        <v>950</v>
      </c>
      <c r="I37" s="363" t="s">
        <v>36</v>
      </c>
      <c r="J37" s="365"/>
      <c r="K37" s="32">
        <v>215</v>
      </c>
      <c r="L37" s="32">
        <v>1</v>
      </c>
      <c r="M37" s="32">
        <v>1</v>
      </c>
      <c r="N37" s="69">
        <v>532.29</v>
      </c>
      <c r="P37" s="19" t="s">
        <v>68</v>
      </c>
      <c r="Q37" s="70" t="s">
        <v>71</v>
      </c>
      <c r="R37" s="67" t="s">
        <v>72</v>
      </c>
    </row>
    <row r="38" spans="1:18" s="4" customFormat="1" ht="15.75">
      <c r="A38" s="361" t="s">
        <v>31</v>
      </c>
      <c r="B38" s="361"/>
      <c r="C38" s="361"/>
      <c r="D38" s="361"/>
      <c r="E38" s="361"/>
      <c r="F38" s="361"/>
      <c r="G38" s="361"/>
      <c r="H38" s="361"/>
      <c r="I38" s="361"/>
      <c r="J38" s="361"/>
      <c r="K38" s="361"/>
      <c r="L38" s="38"/>
      <c r="M38" s="38">
        <f>SUM(M36:M37)</f>
        <v>2</v>
      </c>
      <c r="N38" s="71">
        <f>N36+N37</f>
        <v>1064.58</v>
      </c>
    </row>
    <row r="39" spans="1:18" s="4" customFormat="1" ht="9.75" customHeight="1">
      <c r="A39" s="39"/>
      <c r="B39" s="39"/>
      <c r="C39" s="39"/>
      <c r="D39" s="40"/>
      <c r="E39" s="25"/>
      <c r="F39" s="25"/>
      <c r="G39" s="41"/>
      <c r="H39" s="41"/>
      <c r="I39" s="41"/>
      <c r="J39" s="41"/>
      <c r="K39" s="28"/>
      <c r="L39" s="28"/>
      <c r="M39" s="28"/>
      <c r="N39" s="42"/>
    </row>
    <row r="40" spans="1:18" s="4" customFormat="1" ht="15.75" hidden="1">
      <c r="A40" s="45" t="s">
        <v>52</v>
      </c>
      <c r="B40" s="46"/>
      <c r="C40" s="46"/>
      <c r="D40" s="46"/>
      <c r="E40" s="46"/>
      <c r="F40" s="46"/>
      <c r="G40" s="41"/>
      <c r="H40" s="41"/>
      <c r="I40" s="41"/>
      <c r="J40" s="41"/>
      <c r="K40" s="28"/>
      <c r="L40" s="28"/>
      <c r="M40" s="28"/>
      <c r="N40" s="42"/>
    </row>
    <row r="41" spans="1:18" s="4" customFormat="1" ht="15.75" hidden="1">
      <c r="A41" s="366" t="s">
        <v>53</v>
      </c>
      <c r="B41" s="368" t="s">
        <v>54</v>
      </c>
      <c r="C41" s="370" t="s">
        <v>55</v>
      </c>
      <c r="D41" s="371"/>
      <c r="E41" s="372" t="s">
        <v>56</v>
      </c>
      <c r="F41" s="372"/>
      <c r="G41" s="41"/>
      <c r="H41" s="41"/>
      <c r="I41" s="41"/>
      <c r="J41" s="41"/>
      <c r="K41" s="28"/>
      <c r="L41" s="28"/>
      <c r="M41" s="28"/>
      <c r="N41" s="42"/>
    </row>
    <row r="42" spans="1:18" s="4" customFormat="1" ht="42.75" hidden="1">
      <c r="A42" s="367"/>
      <c r="B42" s="369"/>
      <c r="C42" s="47" t="s">
        <v>57</v>
      </c>
      <c r="D42" s="48" t="s">
        <v>58</v>
      </c>
      <c r="E42" s="49" t="s">
        <v>57</v>
      </c>
      <c r="F42" s="50" t="s">
        <v>58</v>
      </c>
      <c r="G42" s="41"/>
      <c r="H42" s="41"/>
      <c r="I42" s="41"/>
      <c r="J42" s="41"/>
      <c r="K42" s="28"/>
      <c r="L42" s="28"/>
      <c r="M42" s="28"/>
      <c r="N42" s="42"/>
    </row>
    <row r="43" spans="1:18" s="4" customFormat="1" ht="15.75" hidden="1">
      <c r="A43" s="51">
        <v>1</v>
      </c>
      <c r="B43" s="52">
        <v>2</v>
      </c>
      <c r="C43" s="52">
        <v>3</v>
      </c>
      <c r="D43" s="52">
        <v>4</v>
      </c>
      <c r="E43" s="52">
        <v>5</v>
      </c>
      <c r="F43" s="52">
        <v>6</v>
      </c>
      <c r="G43" s="41"/>
      <c r="H43" s="42"/>
    </row>
    <row r="44" spans="1:18" s="4" customFormat="1" ht="15.75" hidden="1">
      <c r="A44" s="53" t="s">
        <v>59</v>
      </c>
      <c r="B44" s="54">
        <f>SUM(B45:B46)</f>
        <v>0</v>
      </c>
      <c r="C44" s="54">
        <f>SUM(C45:C46)</f>
        <v>0</v>
      </c>
      <c r="D44" s="54" t="s">
        <v>60</v>
      </c>
      <c r="E44" s="54">
        <f>SUM(E45:E46)</f>
        <v>0</v>
      </c>
      <c r="F44" s="54" t="s">
        <v>60</v>
      </c>
      <c r="G44" s="41"/>
      <c r="H44" s="42"/>
    </row>
    <row r="45" spans="1:18" s="4" customFormat="1" ht="15.75" hidden="1">
      <c r="A45" s="55" t="s">
        <v>61</v>
      </c>
      <c r="B45" s="54"/>
      <c r="C45" s="54"/>
      <c r="D45" s="54" t="s">
        <v>60</v>
      </c>
      <c r="E45" s="54"/>
      <c r="F45" s="54" t="s">
        <v>60</v>
      </c>
      <c r="G45" s="41"/>
      <c r="H45" s="42"/>
    </row>
    <row r="46" spans="1:18" s="4" customFormat="1" ht="15.75" hidden="1">
      <c r="A46" s="55" t="s">
        <v>62</v>
      </c>
      <c r="B46" s="54"/>
      <c r="C46" s="54"/>
      <c r="D46" s="54" t="s">
        <v>60</v>
      </c>
      <c r="E46" s="54"/>
      <c r="F46" s="54" t="s">
        <v>60</v>
      </c>
      <c r="G46" s="41"/>
      <c r="H46" s="42"/>
    </row>
    <row r="47" spans="1:18" s="4" customFormat="1" ht="15.75" hidden="1">
      <c r="A47" s="53" t="s">
        <v>63</v>
      </c>
      <c r="B47" s="54">
        <f>SUM(B48:B49)</f>
        <v>0</v>
      </c>
      <c r="C47" s="54">
        <f>SUM(C48:C49)</f>
        <v>0</v>
      </c>
      <c r="D47" s="54" t="s">
        <v>60</v>
      </c>
      <c r="E47" s="54">
        <f>SUM(E48:E49)</f>
        <v>0</v>
      </c>
      <c r="F47" s="54" t="s">
        <v>60</v>
      </c>
      <c r="G47" s="41"/>
      <c r="H47" s="42"/>
    </row>
    <row r="48" spans="1:18" s="4" customFormat="1" ht="15.75" hidden="1">
      <c r="A48" s="55" t="s">
        <v>61</v>
      </c>
      <c r="B48" s="56"/>
      <c r="C48" s="56"/>
      <c r="D48" s="54" t="s">
        <v>60</v>
      </c>
      <c r="E48" s="56"/>
      <c r="F48" s="54" t="s">
        <v>60</v>
      </c>
      <c r="G48" s="41"/>
      <c r="H48" s="42"/>
    </row>
    <row r="49" spans="1:14" s="4" customFormat="1" ht="15.75" hidden="1">
      <c r="A49" s="55" t="s">
        <v>62</v>
      </c>
      <c r="B49" s="56"/>
      <c r="C49" s="56"/>
      <c r="D49" s="54" t="s">
        <v>60</v>
      </c>
      <c r="E49" s="56"/>
      <c r="F49" s="54" t="s">
        <v>60</v>
      </c>
      <c r="G49" s="41"/>
      <c r="H49" s="42"/>
    </row>
    <row r="50" spans="1:14" s="4" customFormat="1" ht="15.75" hidden="1">
      <c r="A50" s="57" t="s">
        <v>51</v>
      </c>
      <c r="B50" s="58">
        <f>B47+B44</f>
        <v>0</v>
      </c>
      <c r="C50" s="58">
        <f>C47+C44</f>
        <v>0</v>
      </c>
      <c r="D50" s="59">
        <v>1</v>
      </c>
      <c r="E50" s="58">
        <f>E47+E44</f>
        <v>0</v>
      </c>
      <c r="F50" s="59">
        <v>0.8</v>
      </c>
      <c r="G50" s="41"/>
      <c r="H50" s="42"/>
    </row>
    <row r="51" spans="1:14" s="4" customFormat="1" ht="15.75" hidden="1">
      <c r="G51" s="41"/>
      <c r="H51" s="42"/>
    </row>
    <row r="52" spans="1:14" s="4" customFormat="1" ht="20.25" hidden="1" customHeight="1">
      <c r="D52" s="61"/>
      <c r="E52" s="61"/>
      <c r="F52" s="62"/>
      <c r="G52" s="62"/>
      <c r="H52" s="62"/>
      <c r="I52" s="62"/>
      <c r="J52" s="60"/>
      <c r="K52" s="28"/>
      <c r="L52" s="28"/>
      <c r="M52" s="28"/>
      <c r="N52" s="42"/>
    </row>
    <row r="53" spans="1:14" s="4" customFormat="1" ht="15.75">
      <c r="A53" s="39"/>
      <c r="B53" s="39"/>
      <c r="C53" s="39"/>
      <c r="D53" s="40"/>
      <c r="E53" s="25"/>
      <c r="F53" s="25"/>
      <c r="G53" s="41"/>
      <c r="H53" s="41"/>
      <c r="I53" s="41"/>
      <c r="J53" s="41"/>
      <c r="K53" s="43" t="s">
        <v>51</v>
      </c>
      <c r="L53" s="43"/>
      <c r="M53" s="43"/>
      <c r="N53" s="44">
        <f>N30+N38</f>
        <v>4258.32</v>
      </c>
    </row>
    <row r="54" spans="1:14" ht="18">
      <c r="E54" s="63"/>
      <c r="F54" s="63"/>
      <c r="G54" s="64"/>
      <c r="H54" s="64"/>
      <c r="I54" s="64"/>
      <c r="J54" s="64"/>
      <c r="K54" s="65" t="s">
        <v>64</v>
      </c>
    </row>
  </sheetData>
  <mergeCells count="76">
    <mergeCell ref="A41:A42"/>
    <mergeCell ref="B41:B42"/>
    <mergeCell ref="C41:D41"/>
    <mergeCell ref="E41:F41"/>
    <mergeCell ref="L33:L34"/>
    <mergeCell ref="C36:G36"/>
    <mergeCell ref="I36:J36"/>
    <mergeCell ref="C37:G37"/>
    <mergeCell ref="I37:J37"/>
    <mergeCell ref="A38:K38"/>
    <mergeCell ref="M33:M34"/>
    <mergeCell ref="N33:N34"/>
    <mergeCell ref="I34:J34"/>
    <mergeCell ref="C35:G35"/>
    <mergeCell ref="I35:J35"/>
    <mergeCell ref="B29:D29"/>
    <mergeCell ref="F29:G29"/>
    <mergeCell ref="I29:J29"/>
    <mergeCell ref="A30:K30"/>
    <mergeCell ref="A33:A34"/>
    <mergeCell ref="B33:B34"/>
    <mergeCell ref="C33:G34"/>
    <mergeCell ref="H33:J33"/>
    <mergeCell ref="K33:K34"/>
    <mergeCell ref="L25:L28"/>
    <mergeCell ref="M25:M28"/>
    <mergeCell ref="N25:N28"/>
    <mergeCell ref="I26:J26"/>
    <mergeCell ref="I27:J27"/>
    <mergeCell ref="I28:J28"/>
    <mergeCell ref="K25:K28"/>
    <mergeCell ref="A25:A28"/>
    <mergeCell ref="B25:D28"/>
    <mergeCell ref="E25:E28"/>
    <mergeCell ref="F25:G28"/>
    <mergeCell ref="I25:J25"/>
    <mergeCell ref="L21:L24"/>
    <mergeCell ref="M21:M24"/>
    <mergeCell ref="N21:N24"/>
    <mergeCell ref="I22:J22"/>
    <mergeCell ref="I23:J23"/>
    <mergeCell ref="I24:J24"/>
    <mergeCell ref="K21:K24"/>
    <mergeCell ref="A21:A24"/>
    <mergeCell ref="B21:D24"/>
    <mergeCell ref="E21:E24"/>
    <mergeCell ref="F21:G24"/>
    <mergeCell ref="I21:J21"/>
    <mergeCell ref="L17:L20"/>
    <mergeCell ref="M17:M20"/>
    <mergeCell ref="N17:N20"/>
    <mergeCell ref="I18:J18"/>
    <mergeCell ref="I19:J19"/>
    <mergeCell ref="I20:J20"/>
    <mergeCell ref="K17:K20"/>
    <mergeCell ref="B16:D16"/>
    <mergeCell ref="F16:G16"/>
    <mergeCell ref="I16:J16"/>
    <mergeCell ref="A17:A20"/>
    <mergeCell ref="B17:D20"/>
    <mergeCell ref="E17:E20"/>
    <mergeCell ref="F17:G20"/>
    <mergeCell ref="I17:J17"/>
    <mergeCell ref="A7:N7"/>
    <mergeCell ref="A9:N9"/>
    <mergeCell ref="A11:N11"/>
    <mergeCell ref="A14:A15"/>
    <mergeCell ref="B14:D15"/>
    <mergeCell ref="E14:G14"/>
    <mergeCell ref="H14:J14"/>
    <mergeCell ref="K14:K15"/>
    <mergeCell ref="L14:L15"/>
    <mergeCell ref="M14:M15"/>
    <mergeCell ref="N14:N15"/>
    <mergeCell ref="F15:G15"/>
    <mergeCell ref="I15:J15"/>
  </mergeCells>
  <conditionalFormatting sqref="F39 H41:J48 D41:G41 E42:G48 G37:J37 E34:F37 C36:C37 H36 G38:H40 E17 E21:E23 E25:E27 E29:E33">
    <cfRule type="cellIs" dxfId="11" priority="6" operator="equal">
      <formula>"посещение по неотложной помощи"</formula>
    </cfRule>
  </conditionalFormatting>
  <conditionalFormatting sqref="F39">
    <cfRule type="cellIs" dxfId="10" priority="5" operator="equal">
      <formula>"посещение по неотложной помощи"</formula>
    </cfRule>
  </conditionalFormatting>
  <conditionalFormatting sqref="E53:F53 F44 F47 F50 H52:J53 E39:F39 G39:G53 I39:J42 D52:F52">
    <cfRule type="cellIs" dxfId="9" priority="4" operator="equal">
      <formula>"посещение по неотложной помощи"</formula>
    </cfRule>
  </conditionalFormatting>
  <conditionalFormatting sqref="E29">
    <cfRule type="cellIs" dxfId="8" priority="3" operator="equal">
      <formula>"посещение по неотложной помощи"</formula>
    </cfRule>
  </conditionalFormatting>
  <conditionalFormatting sqref="E54:J54">
    <cfRule type="cellIs" dxfId="7" priority="2" operator="equal">
      <formula>"посещение по неотложной помощи"</formula>
    </cfRule>
  </conditionalFormatting>
  <conditionalFormatting sqref="E54:J54">
    <cfRule type="cellIs" dxfId="6" priority="1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39370078740157483" header="0.31496062992125984" footer="0.31496062992125984"/>
  <pageSetup paperSize="9"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zoomScale="75" zoomScaleNormal="75" workbookViewId="0">
      <pane xSplit="4" ySplit="16" topLeftCell="E17" activePane="bottomRight" state="frozen"/>
      <selection activeCell="N3" sqref="N3"/>
      <selection pane="topRight" activeCell="N3" sqref="N3"/>
      <selection pane="bottomLeft" activeCell="N3" sqref="N3"/>
      <selection pane="bottomRight" activeCell="N3" sqref="N3"/>
    </sheetView>
  </sheetViews>
  <sheetFormatPr defaultColWidth="10.28515625" defaultRowHeight="14.25"/>
  <cols>
    <col min="1" max="1" width="18.42578125" style="1" customWidth="1"/>
    <col min="2" max="2" width="16.28515625" style="2" customWidth="1"/>
    <col min="3" max="3" width="15.28515625" style="2" customWidth="1"/>
    <col min="4" max="4" width="18.42578125" style="2" customWidth="1"/>
    <col min="5" max="5" width="17.5703125" style="1" customWidth="1"/>
    <col min="6" max="6" width="17.42578125" style="1" customWidth="1"/>
    <col min="7" max="7" width="7.28515625" style="1" customWidth="1"/>
    <col min="8" max="8" width="7.42578125" style="1" customWidth="1"/>
    <col min="9" max="9" width="38.42578125" style="1" customWidth="1"/>
    <col min="10" max="10" width="14.28515625" style="1" customWidth="1"/>
    <col min="11" max="12" width="17.85546875" style="3" customWidth="1"/>
    <col min="13" max="13" width="12.7109375" style="3" customWidth="1"/>
    <col min="14" max="14" width="17.7109375" style="3" customWidth="1"/>
    <col min="15" max="15" width="12" style="1" customWidth="1"/>
    <col min="16" max="16" width="10.28515625" style="1"/>
    <col min="17" max="17" width="16.140625" style="1" customWidth="1"/>
    <col min="18" max="16384" width="10.28515625" style="1"/>
  </cols>
  <sheetData>
    <row r="1" spans="1:14" ht="18">
      <c r="N1" s="73" t="s">
        <v>450</v>
      </c>
    </row>
    <row r="2" spans="1:14" ht="18">
      <c r="N2" s="76" t="s">
        <v>79</v>
      </c>
    </row>
    <row r="3" spans="1:14" ht="18">
      <c r="N3" s="76" t="s">
        <v>474</v>
      </c>
    </row>
    <row r="4" spans="1:14" s="7" customFormat="1" ht="18">
      <c r="A4" s="4"/>
      <c r="B4" s="4"/>
      <c r="C4" s="4"/>
      <c r="D4" s="4"/>
      <c r="E4" s="4"/>
      <c r="F4" s="4"/>
      <c r="G4" s="4"/>
      <c r="H4" s="4"/>
      <c r="I4" s="4"/>
      <c r="J4" s="4"/>
      <c r="K4" s="5"/>
      <c r="L4" s="5"/>
      <c r="M4" s="5"/>
      <c r="N4" s="6" t="s">
        <v>0</v>
      </c>
    </row>
    <row r="5" spans="1:14" ht="18">
      <c r="A5" s="4"/>
      <c r="B5" s="4"/>
      <c r="C5" s="4"/>
      <c r="D5" s="4"/>
      <c r="E5" s="4"/>
      <c r="F5" s="4"/>
      <c r="G5" s="4"/>
      <c r="H5" s="4"/>
      <c r="I5" s="4"/>
      <c r="J5" s="4"/>
      <c r="K5" s="8"/>
      <c r="L5" s="8"/>
      <c r="M5" s="8"/>
      <c r="N5" s="9" t="s">
        <v>1</v>
      </c>
    </row>
    <row r="6" spans="1:14" ht="18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0.25" customHeight="1">
      <c r="A7" s="322" t="s">
        <v>2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</row>
    <row r="8" spans="1:14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ht="41.25" customHeight="1">
      <c r="A9" s="289" t="s">
        <v>73</v>
      </c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</row>
    <row r="10" spans="1:14" ht="15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45" customHeight="1">
      <c r="A11" s="323" t="s">
        <v>4</v>
      </c>
      <c r="B11" s="323"/>
      <c r="C11" s="323"/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3"/>
    </row>
    <row r="12" spans="1:14" ht="5.25" customHeight="1">
      <c r="A12" s="11"/>
    </row>
    <row r="13" spans="1:14" s="4" customFormat="1" ht="15.75" customHeight="1">
      <c r="A13" s="12" t="s">
        <v>174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s="4" customFormat="1" ht="44.25" customHeight="1">
      <c r="A14" s="324" t="s">
        <v>5</v>
      </c>
      <c r="B14" s="324" t="s">
        <v>6</v>
      </c>
      <c r="C14" s="324"/>
      <c r="D14" s="324"/>
      <c r="E14" s="325" t="s">
        <v>7</v>
      </c>
      <c r="F14" s="325"/>
      <c r="G14" s="325"/>
      <c r="H14" s="325" t="s">
        <v>8</v>
      </c>
      <c r="I14" s="325"/>
      <c r="J14" s="325"/>
      <c r="K14" s="324" t="s">
        <v>9</v>
      </c>
      <c r="L14" s="324" t="s">
        <v>10</v>
      </c>
      <c r="M14" s="324" t="s">
        <v>11</v>
      </c>
      <c r="N14" s="324" t="s">
        <v>12</v>
      </c>
    </row>
    <row r="15" spans="1:14" s="4" customFormat="1" ht="35.25" customHeight="1">
      <c r="A15" s="324"/>
      <c r="B15" s="324"/>
      <c r="C15" s="324"/>
      <c r="D15" s="324"/>
      <c r="E15" s="14" t="s">
        <v>13</v>
      </c>
      <c r="F15" s="326" t="s">
        <v>14</v>
      </c>
      <c r="G15" s="326"/>
      <c r="H15" s="15" t="s">
        <v>15</v>
      </c>
      <c r="I15" s="326" t="s">
        <v>16</v>
      </c>
      <c r="J15" s="326"/>
      <c r="K15" s="324"/>
      <c r="L15" s="324"/>
      <c r="M15" s="324"/>
      <c r="N15" s="324"/>
    </row>
    <row r="16" spans="1:14" s="4" customFormat="1" ht="15.75">
      <c r="A16" s="16">
        <v>1</v>
      </c>
      <c r="B16" s="327">
        <f>A16+1</f>
        <v>2</v>
      </c>
      <c r="C16" s="327"/>
      <c r="D16" s="327"/>
      <c r="E16" s="17">
        <f>B16+1</f>
        <v>3</v>
      </c>
      <c r="F16" s="328">
        <f>E16+1</f>
        <v>4</v>
      </c>
      <c r="G16" s="328"/>
      <c r="H16" s="16">
        <f>F16+1</f>
        <v>5</v>
      </c>
      <c r="I16" s="328">
        <f>H16+1</f>
        <v>6</v>
      </c>
      <c r="J16" s="328"/>
      <c r="K16" s="16">
        <f>I16+1</f>
        <v>7</v>
      </c>
      <c r="L16" s="16">
        <f>K16+1</f>
        <v>8</v>
      </c>
      <c r="M16" s="16">
        <f>L16+1</f>
        <v>9</v>
      </c>
      <c r="N16" s="16">
        <f>M16+1</f>
        <v>10</v>
      </c>
    </row>
    <row r="17" spans="1:14" s="19" customFormat="1" ht="15.75" customHeight="1">
      <c r="A17" s="329" t="s">
        <v>74</v>
      </c>
      <c r="B17" s="373" t="s">
        <v>75</v>
      </c>
      <c r="C17" s="374"/>
      <c r="D17" s="375"/>
      <c r="E17" s="329">
        <v>510</v>
      </c>
      <c r="F17" s="341" t="s">
        <v>19</v>
      </c>
      <c r="G17" s="342"/>
      <c r="H17" s="18">
        <v>76</v>
      </c>
      <c r="I17" s="347" t="s">
        <v>20</v>
      </c>
      <c r="J17" s="347"/>
      <c r="K17" s="348">
        <v>215</v>
      </c>
      <c r="L17" s="348">
        <v>1</v>
      </c>
      <c r="M17" s="348">
        <v>1</v>
      </c>
      <c r="N17" s="351">
        <v>1596.87</v>
      </c>
    </row>
    <row r="18" spans="1:14" s="19" customFormat="1" ht="15.75">
      <c r="A18" s="330"/>
      <c r="B18" s="376"/>
      <c r="C18" s="377"/>
      <c r="D18" s="378"/>
      <c r="E18" s="330"/>
      <c r="F18" s="343"/>
      <c r="G18" s="344"/>
      <c r="H18" s="18">
        <v>95</v>
      </c>
      <c r="I18" s="347" t="s">
        <v>21</v>
      </c>
      <c r="J18" s="347"/>
      <c r="K18" s="349"/>
      <c r="L18" s="349"/>
      <c r="M18" s="349"/>
      <c r="N18" s="352"/>
    </row>
    <row r="19" spans="1:14" s="19" customFormat="1" ht="19.5" customHeight="1">
      <c r="A19" s="331"/>
      <c r="B19" s="379"/>
      <c r="C19" s="380"/>
      <c r="D19" s="381"/>
      <c r="E19" s="331"/>
      <c r="F19" s="345"/>
      <c r="G19" s="346"/>
      <c r="H19" s="18">
        <v>206</v>
      </c>
      <c r="I19" s="347" t="s">
        <v>22</v>
      </c>
      <c r="J19" s="347"/>
      <c r="K19" s="350"/>
      <c r="L19" s="350"/>
      <c r="M19" s="350"/>
      <c r="N19" s="353"/>
    </row>
    <row r="20" spans="1:14" s="19" customFormat="1" ht="15.75">
      <c r="A20" s="361" t="s">
        <v>31</v>
      </c>
      <c r="B20" s="361"/>
      <c r="C20" s="361"/>
      <c r="D20" s="361"/>
      <c r="E20" s="361"/>
      <c r="F20" s="361"/>
      <c r="G20" s="361"/>
      <c r="H20" s="361"/>
      <c r="I20" s="361"/>
      <c r="J20" s="361"/>
      <c r="K20" s="361"/>
      <c r="L20" s="23"/>
      <c r="M20" s="23">
        <f>SUM(M17:M19)</f>
        <v>1</v>
      </c>
      <c r="N20" s="24">
        <f>N17</f>
        <v>1596.87</v>
      </c>
    </row>
    <row r="21" spans="1:14" s="4" customFormat="1" ht="9.75" customHeight="1">
      <c r="A21" s="39"/>
      <c r="B21" s="39"/>
      <c r="C21" s="39"/>
      <c r="D21" s="40"/>
      <c r="E21" s="25"/>
      <c r="F21" s="25"/>
      <c r="G21" s="41"/>
      <c r="H21" s="41"/>
      <c r="I21" s="41"/>
      <c r="J21" s="41"/>
      <c r="K21" s="28"/>
      <c r="L21" s="28"/>
      <c r="M21" s="28"/>
      <c r="N21" s="42"/>
    </row>
    <row r="22" spans="1:14" s="4" customFormat="1" ht="15.75" hidden="1">
      <c r="A22" s="45" t="s">
        <v>52</v>
      </c>
      <c r="B22" s="46"/>
      <c r="C22" s="46"/>
      <c r="D22" s="46"/>
      <c r="E22" s="46"/>
      <c r="F22" s="46"/>
      <c r="G22" s="41"/>
      <c r="H22" s="41"/>
      <c r="I22" s="41"/>
      <c r="J22" s="41"/>
      <c r="K22" s="28"/>
      <c r="L22" s="28"/>
      <c r="M22" s="28"/>
      <c r="N22" s="42"/>
    </row>
    <row r="23" spans="1:14" s="4" customFormat="1" ht="15.75" hidden="1">
      <c r="A23" s="366" t="s">
        <v>53</v>
      </c>
      <c r="B23" s="368" t="s">
        <v>54</v>
      </c>
      <c r="C23" s="370" t="s">
        <v>55</v>
      </c>
      <c r="D23" s="371"/>
      <c r="E23" s="372" t="s">
        <v>56</v>
      </c>
      <c r="F23" s="372"/>
      <c r="G23" s="41"/>
      <c r="H23" s="41"/>
      <c r="I23" s="41"/>
      <c r="J23" s="41"/>
      <c r="K23" s="28"/>
      <c r="L23" s="28"/>
      <c r="M23" s="28"/>
      <c r="N23" s="42"/>
    </row>
    <row r="24" spans="1:14" s="4" customFormat="1" ht="42.75" hidden="1">
      <c r="A24" s="367"/>
      <c r="B24" s="369"/>
      <c r="C24" s="47" t="s">
        <v>57</v>
      </c>
      <c r="D24" s="48" t="s">
        <v>58</v>
      </c>
      <c r="E24" s="49" t="s">
        <v>57</v>
      </c>
      <c r="F24" s="50" t="s">
        <v>58</v>
      </c>
      <c r="G24" s="41"/>
      <c r="H24" s="41"/>
      <c r="I24" s="41"/>
      <c r="J24" s="41"/>
      <c r="K24" s="28"/>
      <c r="L24" s="28"/>
      <c r="M24" s="28"/>
      <c r="N24" s="42"/>
    </row>
    <row r="25" spans="1:14" s="4" customFormat="1" ht="15.75" hidden="1">
      <c r="A25" s="51">
        <v>1</v>
      </c>
      <c r="B25" s="52">
        <v>2</v>
      </c>
      <c r="C25" s="52">
        <v>3</v>
      </c>
      <c r="D25" s="52">
        <v>4</v>
      </c>
      <c r="E25" s="52">
        <v>5</v>
      </c>
      <c r="F25" s="52">
        <v>6</v>
      </c>
      <c r="G25" s="41"/>
      <c r="H25" s="42"/>
    </row>
    <row r="26" spans="1:14" s="4" customFormat="1" ht="15.75" hidden="1">
      <c r="A26" s="53" t="s">
        <v>59</v>
      </c>
      <c r="B26" s="54">
        <f>SUM(B27:B28)</f>
        <v>0</v>
      </c>
      <c r="C26" s="54">
        <f>SUM(C27:C28)</f>
        <v>0</v>
      </c>
      <c r="D26" s="54" t="s">
        <v>60</v>
      </c>
      <c r="E26" s="54">
        <f>SUM(E27:E28)</f>
        <v>0</v>
      </c>
      <c r="F26" s="54" t="s">
        <v>60</v>
      </c>
      <c r="G26" s="41"/>
      <c r="H26" s="42"/>
    </row>
    <row r="27" spans="1:14" s="4" customFormat="1" ht="15.75" hidden="1">
      <c r="A27" s="55" t="s">
        <v>61</v>
      </c>
      <c r="B27" s="54"/>
      <c r="C27" s="54"/>
      <c r="D27" s="54" t="s">
        <v>60</v>
      </c>
      <c r="E27" s="54"/>
      <c r="F27" s="54" t="s">
        <v>60</v>
      </c>
      <c r="G27" s="41"/>
      <c r="H27" s="42"/>
    </row>
    <row r="28" spans="1:14" s="4" customFormat="1" ht="15.75" hidden="1">
      <c r="A28" s="55" t="s">
        <v>62</v>
      </c>
      <c r="B28" s="54"/>
      <c r="C28" s="54"/>
      <c r="D28" s="54" t="s">
        <v>60</v>
      </c>
      <c r="E28" s="54"/>
      <c r="F28" s="54" t="s">
        <v>60</v>
      </c>
      <c r="G28" s="41"/>
      <c r="H28" s="42"/>
    </row>
    <row r="29" spans="1:14" s="4" customFormat="1" ht="15.75" hidden="1">
      <c r="A29" s="57" t="s">
        <v>51</v>
      </c>
      <c r="B29" s="58">
        <f>B26</f>
        <v>0</v>
      </c>
      <c r="C29" s="58">
        <f>C26</f>
        <v>0</v>
      </c>
      <c r="D29" s="59">
        <v>1</v>
      </c>
      <c r="E29" s="58">
        <f>E26</f>
        <v>0</v>
      </c>
      <c r="F29" s="59">
        <v>0.8</v>
      </c>
      <c r="G29" s="41"/>
      <c r="H29" s="42"/>
    </row>
    <row r="30" spans="1:14" s="4" customFormat="1" ht="15.75" hidden="1">
      <c r="G30" s="41"/>
      <c r="H30" s="42"/>
    </row>
    <row r="31" spans="1:14" s="4" customFormat="1" ht="20.25" hidden="1" customHeight="1">
      <c r="D31" s="61"/>
      <c r="E31" s="61"/>
      <c r="F31" s="62"/>
      <c r="G31" s="62"/>
      <c r="H31" s="62"/>
      <c r="I31" s="62"/>
      <c r="J31" s="60"/>
      <c r="K31" s="28"/>
      <c r="L31" s="28"/>
      <c r="M31" s="28"/>
      <c r="N31" s="42"/>
    </row>
    <row r="32" spans="1:14" s="4" customFormat="1" ht="15.75" hidden="1">
      <c r="A32" s="39"/>
      <c r="B32" s="39"/>
      <c r="C32" s="39"/>
      <c r="D32" s="40"/>
      <c r="E32" s="25"/>
      <c r="F32" s="25"/>
      <c r="G32" s="41"/>
      <c r="H32" s="41"/>
      <c r="I32" s="41"/>
      <c r="J32" s="41"/>
      <c r="K32" s="28"/>
      <c r="L32" s="28"/>
      <c r="M32" s="28"/>
      <c r="N32" s="42"/>
    </row>
    <row r="33" spans="1:14" s="4" customFormat="1" ht="15.75" hidden="1">
      <c r="A33" s="39"/>
      <c r="B33" s="39"/>
      <c r="C33" s="39"/>
      <c r="D33" s="40"/>
      <c r="E33" s="25"/>
      <c r="F33" s="25"/>
      <c r="G33" s="41"/>
      <c r="H33" s="41"/>
      <c r="I33" s="41"/>
      <c r="J33" s="41"/>
      <c r="K33" s="28"/>
      <c r="L33" s="28"/>
      <c r="M33" s="28"/>
      <c r="N33" s="42"/>
    </row>
    <row r="34" spans="1:14" s="4" customFormat="1" ht="15.75" hidden="1">
      <c r="A34" s="39"/>
      <c r="B34" s="39"/>
      <c r="C34" s="39"/>
      <c r="D34" s="40"/>
      <c r="E34" s="25"/>
      <c r="F34" s="25"/>
      <c r="G34" s="41"/>
      <c r="H34" s="41"/>
      <c r="I34" s="41"/>
      <c r="J34" s="41"/>
      <c r="K34" s="28"/>
      <c r="L34" s="28"/>
      <c r="M34" s="28"/>
      <c r="N34" s="42"/>
    </row>
    <row r="35" spans="1:14" s="4" customFormat="1" ht="15.75" hidden="1">
      <c r="A35" s="39"/>
      <c r="B35" s="39"/>
      <c r="C35" s="39"/>
      <c r="D35" s="40"/>
      <c r="E35" s="25"/>
      <c r="F35" s="25"/>
      <c r="G35" s="41"/>
      <c r="H35" s="41"/>
      <c r="I35" s="41"/>
      <c r="J35" s="41"/>
      <c r="K35" s="28"/>
      <c r="L35" s="28"/>
      <c r="M35" s="28"/>
      <c r="N35" s="42"/>
    </row>
    <row r="36" spans="1:14" s="4" customFormat="1" ht="15.75" hidden="1">
      <c r="A36" s="39"/>
      <c r="B36" s="39"/>
      <c r="C36" s="39"/>
      <c r="D36" s="40"/>
      <c r="E36" s="25"/>
      <c r="F36" s="25"/>
      <c r="G36" s="41"/>
      <c r="H36" s="41"/>
      <c r="I36" s="41"/>
      <c r="J36" s="41"/>
      <c r="K36" s="28"/>
      <c r="L36" s="28"/>
      <c r="M36" s="28"/>
      <c r="N36" s="42"/>
    </row>
    <row r="37" spans="1:14" s="4" customFormat="1" ht="18">
      <c r="A37" s="39"/>
      <c r="B37" s="39"/>
      <c r="C37" s="39"/>
      <c r="D37" s="40"/>
      <c r="E37" s="63"/>
      <c r="F37" s="63"/>
      <c r="G37" s="64"/>
      <c r="H37" s="64"/>
      <c r="I37" s="64"/>
      <c r="J37" s="64"/>
      <c r="K37" s="65" t="s">
        <v>64</v>
      </c>
      <c r="L37" s="28"/>
      <c r="M37" s="28"/>
      <c r="N37" s="42"/>
    </row>
    <row r="38" spans="1:14" s="4" customFormat="1" ht="15.75">
      <c r="A38" s="39"/>
      <c r="B38" s="39"/>
      <c r="C38" s="39"/>
      <c r="D38" s="40"/>
      <c r="E38" s="25"/>
      <c r="F38" s="25"/>
      <c r="G38" s="41"/>
      <c r="H38" s="41"/>
      <c r="I38" s="41"/>
      <c r="J38" s="41"/>
      <c r="K38" s="28"/>
      <c r="L38" s="28"/>
      <c r="M38" s="28"/>
      <c r="N38" s="42"/>
    </row>
  </sheetData>
  <mergeCells count="32">
    <mergeCell ref="A23:A24"/>
    <mergeCell ref="B23:B24"/>
    <mergeCell ref="C23:D23"/>
    <mergeCell ref="E23:F23"/>
    <mergeCell ref="L17:L19"/>
    <mergeCell ref="A20:K20"/>
    <mergeCell ref="A17:A19"/>
    <mergeCell ref="B17:D19"/>
    <mergeCell ref="E17:E19"/>
    <mergeCell ref="F17:G19"/>
    <mergeCell ref="I17:J17"/>
    <mergeCell ref="K17:K19"/>
    <mergeCell ref="B16:D16"/>
    <mergeCell ref="F16:G16"/>
    <mergeCell ref="I16:J16"/>
    <mergeCell ref="M17:M19"/>
    <mergeCell ref="N17:N19"/>
    <mergeCell ref="I18:J18"/>
    <mergeCell ref="I19:J19"/>
    <mergeCell ref="A7:N7"/>
    <mergeCell ref="A9:N9"/>
    <mergeCell ref="A11:N11"/>
    <mergeCell ref="A14:A15"/>
    <mergeCell ref="B14:D15"/>
    <mergeCell ref="E14:G14"/>
    <mergeCell ref="H14:J14"/>
    <mergeCell ref="K14:K15"/>
    <mergeCell ref="L14:L15"/>
    <mergeCell ref="M14:M15"/>
    <mergeCell ref="N14:N15"/>
    <mergeCell ref="F15:G15"/>
    <mergeCell ref="I15:J15"/>
  </mergeCells>
  <conditionalFormatting sqref="F29 H31:J38 D31:G31 F26 E21:F21 G21:G30 E32:G38 H21:J24 E17 E20">
    <cfRule type="cellIs" dxfId="5" priority="3" operator="equal">
      <formula>"посещение по неотложной помощи"</formula>
    </cfRule>
  </conditionalFormatting>
  <conditionalFormatting sqref="E17">
    <cfRule type="cellIs" dxfId="4" priority="2" operator="equal">
      <formula>"посещение по неотложной помощи"</formula>
    </cfRule>
  </conditionalFormatting>
  <conditionalFormatting sqref="E37:J37">
    <cfRule type="cellIs" dxfId="3" priority="1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39370078740157483" header="0.31496062992125984" footer="0.31496062992125984"/>
  <pageSetup paperSize="9" scale="5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zoomScale="75" zoomScaleNormal="75" workbookViewId="0">
      <pane xSplit="4" ySplit="16" topLeftCell="E17" activePane="bottomRight" state="frozen"/>
      <selection activeCell="N3" sqref="N3"/>
      <selection pane="topRight" activeCell="N3" sqref="N3"/>
      <selection pane="bottomLeft" activeCell="N3" sqref="N3"/>
      <selection pane="bottomRight" activeCell="N3" sqref="N3"/>
    </sheetView>
  </sheetViews>
  <sheetFormatPr defaultColWidth="10.28515625" defaultRowHeight="14.25"/>
  <cols>
    <col min="1" max="1" width="18.42578125" style="1" customWidth="1"/>
    <col min="2" max="2" width="16.28515625" style="2" customWidth="1"/>
    <col min="3" max="3" width="15.28515625" style="2" customWidth="1"/>
    <col min="4" max="4" width="18.42578125" style="2" customWidth="1"/>
    <col min="5" max="5" width="17.5703125" style="1" customWidth="1"/>
    <col min="6" max="6" width="17.42578125" style="1" customWidth="1"/>
    <col min="7" max="7" width="7.28515625" style="1" customWidth="1"/>
    <col min="8" max="8" width="6.7109375" style="1" customWidth="1"/>
    <col min="9" max="9" width="38.42578125" style="1" customWidth="1"/>
    <col min="10" max="10" width="14.28515625" style="1" customWidth="1"/>
    <col min="11" max="11" width="17.85546875" style="3" customWidth="1"/>
    <col min="12" max="12" width="12.140625" style="3" customWidth="1"/>
    <col min="13" max="13" width="12.7109375" style="3" customWidth="1"/>
    <col min="14" max="14" width="17.7109375" style="3" customWidth="1"/>
    <col min="15" max="15" width="12" style="1" customWidth="1"/>
    <col min="16" max="16" width="10.28515625" style="1"/>
    <col min="17" max="17" width="16.140625" style="1" customWidth="1"/>
    <col min="18" max="16384" width="10.28515625" style="1"/>
  </cols>
  <sheetData>
    <row r="1" spans="1:14" ht="18">
      <c r="N1" s="73" t="s">
        <v>451</v>
      </c>
    </row>
    <row r="2" spans="1:14" ht="18">
      <c r="N2" s="76" t="s">
        <v>79</v>
      </c>
    </row>
    <row r="3" spans="1:14" ht="18">
      <c r="N3" s="76" t="s">
        <v>474</v>
      </c>
    </row>
    <row r="4" spans="1:14" s="7" customFormat="1" ht="18">
      <c r="A4" s="4"/>
      <c r="B4" s="4"/>
      <c r="C4" s="4"/>
      <c r="D4" s="4"/>
      <c r="E4" s="4"/>
      <c r="F4" s="4"/>
      <c r="G4" s="4"/>
      <c r="H4" s="4"/>
      <c r="I4" s="4"/>
      <c r="J4" s="4"/>
      <c r="K4" s="5"/>
      <c r="L4" s="5"/>
      <c r="M4" s="5"/>
      <c r="N4" s="6" t="s">
        <v>0</v>
      </c>
    </row>
    <row r="5" spans="1:14" ht="18">
      <c r="A5" s="4"/>
      <c r="B5" s="4"/>
      <c r="C5" s="4"/>
      <c r="D5" s="4"/>
      <c r="E5" s="4"/>
      <c r="F5" s="4"/>
      <c r="G5" s="4"/>
      <c r="H5" s="4"/>
      <c r="I5" s="4"/>
      <c r="J5" s="4"/>
      <c r="K5" s="8"/>
      <c r="L5" s="8"/>
      <c r="M5" s="8"/>
      <c r="N5" s="9" t="s">
        <v>1</v>
      </c>
    </row>
    <row r="6" spans="1:14" ht="18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0.25" customHeight="1">
      <c r="A7" s="322" t="s">
        <v>2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</row>
    <row r="8" spans="1:14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ht="41.25" customHeight="1">
      <c r="A9" s="289" t="s">
        <v>76</v>
      </c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</row>
    <row r="10" spans="1:14" ht="15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45" customHeight="1">
      <c r="A11" s="323" t="s">
        <v>4</v>
      </c>
      <c r="B11" s="323"/>
      <c r="C11" s="323"/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3"/>
    </row>
    <row r="12" spans="1:14" ht="5.25" customHeight="1">
      <c r="A12" s="66"/>
      <c r="B12" s="66"/>
      <c r="C12" s="66"/>
      <c r="D12" s="66"/>
      <c r="E12" s="66"/>
      <c r="F12" s="66"/>
      <c r="G12" s="66"/>
      <c r="H12" s="66"/>
      <c r="I12" s="66"/>
    </row>
    <row r="13" spans="1:14" s="4" customFormat="1" ht="15.75" customHeight="1">
      <c r="A13" s="12" t="s">
        <v>174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 s="4" customFormat="1" ht="41.25" customHeight="1">
      <c r="A14" s="324" t="s">
        <v>5</v>
      </c>
      <c r="B14" s="324" t="s">
        <v>6</v>
      </c>
      <c r="C14" s="324"/>
      <c r="D14" s="324"/>
      <c r="E14" s="325" t="s">
        <v>7</v>
      </c>
      <c r="F14" s="325"/>
      <c r="G14" s="325"/>
      <c r="H14" s="325" t="s">
        <v>8</v>
      </c>
      <c r="I14" s="325"/>
      <c r="J14" s="325"/>
      <c r="K14" s="324" t="s">
        <v>9</v>
      </c>
      <c r="L14" s="324" t="s">
        <v>10</v>
      </c>
      <c r="M14" s="324" t="s">
        <v>11</v>
      </c>
      <c r="N14" s="324" t="s">
        <v>12</v>
      </c>
    </row>
    <row r="15" spans="1:14" s="4" customFormat="1" ht="45.75" customHeight="1">
      <c r="A15" s="324"/>
      <c r="B15" s="324"/>
      <c r="C15" s="324"/>
      <c r="D15" s="324"/>
      <c r="E15" s="14" t="s">
        <v>13</v>
      </c>
      <c r="F15" s="326" t="s">
        <v>14</v>
      </c>
      <c r="G15" s="326"/>
      <c r="H15" s="15" t="s">
        <v>15</v>
      </c>
      <c r="I15" s="326" t="s">
        <v>16</v>
      </c>
      <c r="J15" s="326"/>
      <c r="K15" s="324"/>
      <c r="L15" s="324"/>
      <c r="M15" s="324"/>
      <c r="N15" s="324"/>
    </row>
    <row r="16" spans="1:14" s="4" customFormat="1" ht="15.75">
      <c r="A16" s="16">
        <v>1</v>
      </c>
      <c r="B16" s="327">
        <f>A16+1</f>
        <v>2</v>
      </c>
      <c r="C16" s="327"/>
      <c r="D16" s="327"/>
      <c r="E16" s="17">
        <f>B16+1</f>
        <v>3</v>
      </c>
      <c r="F16" s="328">
        <f>E16+1</f>
        <v>4</v>
      </c>
      <c r="G16" s="328"/>
      <c r="H16" s="16">
        <f>F16+1</f>
        <v>5</v>
      </c>
      <c r="I16" s="328">
        <f>H16+1</f>
        <v>6</v>
      </c>
      <c r="J16" s="328"/>
      <c r="K16" s="16">
        <f>I16+1</f>
        <v>7</v>
      </c>
      <c r="L16" s="16">
        <f>K16+1</f>
        <v>8</v>
      </c>
      <c r="M16" s="16">
        <f>L16+1</f>
        <v>9</v>
      </c>
      <c r="N16" s="16">
        <f>M16+1</f>
        <v>10</v>
      </c>
    </row>
    <row r="17" spans="1:14" s="19" customFormat="1" ht="15.75" customHeight="1">
      <c r="A17" s="329" t="s">
        <v>77</v>
      </c>
      <c r="B17" s="373" t="s">
        <v>78</v>
      </c>
      <c r="C17" s="374"/>
      <c r="D17" s="375"/>
      <c r="E17" s="329">
        <v>510</v>
      </c>
      <c r="F17" s="341" t="s">
        <v>19</v>
      </c>
      <c r="G17" s="342"/>
      <c r="H17" s="18">
        <v>76</v>
      </c>
      <c r="I17" s="347" t="s">
        <v>20</v>
      </c>
      <c r="J17" s="347"/>
      <c r="K17" s="348">
        <v>215</v>
      </c>
      <c r="L17" s="348">
        <v>1</v>
      </c>
      <c r="M17" s="348">
        <v>1</v>
      </c>
      <c r="N17" s="351">
        <v>1596.87</v>
      </c>
    </row>
    <row r="18" spans="1:14" s="19" customFormat="1" ht="15.75">
      <c r="A18" s="330"/>
      <c r="B18" s="376"/>
      <c r="C18" s="377"/>
      <c r="D18" s="378"/>
      <c r="E18" s="330"/>
      <c r="F18" s="343"/>
      <c r="G18" s="344"/>
      <c r="H18" s="18">
        <v>95</v>
      </c>
      <c r="I18" s="347" t="s">
        <v>21</v>
      </c>
      <c r="J18" s="347"/>
      <c r="K18" s="349"/>
      <c r="L18" s="349"/>
      <c r="M18" s="349"/>
      <c r="N18" s="352"/>
    </row>
    <row r="19" spans="1:14" s="19" customFormat="1" ht="19.5" customHeight="1">
      <c r="A19" s="331"/>
      <c r="B19" s="379"/>
      <c r="C19" s="380"/>
      <c r="D19" s="381"/>
      <c r="E19" s="331"/>
      <c r="F19" s="345"/>
      <c r="G19" s="346"/>
      <c r="H19" s="18">
        <v>206</v>
      </c>
      <c r="I19" s="347" t="s">
        <v>22</v>
      </c>
      <c r="J19" s="347"/>
      <c r="K19" s="350"/>
      <c r="L19" s="350"/>
      <c r="M19" s="350"/>
      <c r="N19" s="353"/>
    </row>
    <row r="20" spans="1:14" s="19" customFormat="1" ht="15.75">
      <c r="A20" s="361" t="s">
        <v>31</v>
      </c>
      <c r="B20" s="361"/>
      <c r="C20" s="361"/>
      <c r="D20" s="361"/>
      <c r="E20" s="361"/>
      <c r="F20" s="361"/>
      <c r="G20" s="361"/>
      <c r="H20" s="361"/>
      <c r="I20" s="361"/>
      <c r="J20" s="361"/>
      <c r="K20" s="361"/>
      <c r="L20" s="23"/>
      <c r="M20" s="23">
        <f>SUM(M17:M19)</f>
        <v>1</v>
      </c>
      <c r="N20" s="24">
        <f>N17</f>
        <v>1596.87</v>
      </c>
    </row>
    <row r="21" spans="1:14" s="4" customFormat="1" ht="9.75" customHeight="1">
      <c r="A21" s="39"/>
      <c r="B21" s="39"/>
      <c r="C21" s="39"/>
      <c r="D21" s="40"/>
      <c r="E21" s="25"/>
      <c r="F21" s="25"/>
      <c r="G21" s="41"/>
      <c r="H21" s="41"/>
      <c r="I21" s="41"/>
      <c r="J21" s="41"/>
      <c r="K21" s="28"/>
      <c r="L21" s="28"/>
      <c r="M21" s="28"/>
      <c r="N21" s="42"/>
    </row>
    <row r="22" spans="1:14" s="4" customFormat="1" ht="15.75" hidden="1">
      <c r="A22" s="45" t="s">
        <v>52</v>
      </c>
      <c r="B22" s="46"/>
      <c r="C22" s="46"/>
      <c r="D22" s="46"/>
      <c r="E22" s="46"/>
      <c r="F22" s="46"/>
      <c r="G22" s="41"/>
      <c r="H22" s="41"/>
      <c r="I22" s="41"/>
      <c r="J22" s="41"/>
      <c r="K22" s="28"/>
      <c r="L22" s="28"/>
      <c r="M22" s="28"/>
      <c r="N22" s="42"/>
    </row>
    <row r="23" spans="1:14" s="4" customFormat="1" ht="15.75" hidden="1">
      <c r="A23" s="366" t="s">
        <v>53</v>
      </c>
      <c r="B23" s="368" t="s">
        <v>54</v>
      </c>
      <c r="C23" s="370" t="s">
        <v>55</v>
      </c>
      <c r="D23" s="371"/>
      <c r="E23" s="372" t="s">
        <v>56</v>
      </c>
      <c r="F23" s="372"/>
      <c r="G23" s="41"/>
      <c r="H23" s="41"/>
      <c r="I23" s="41"/>
      <c r="J23" s="41"/>
      <c r="K23" s="28"/>
      <c r="L23" s="28"/>
      <c r="M23" s="28"/>
      <c r="N23" s="42"/>
    </row>
    <row r="24" spans="1:14" s="4" customFormat="1" ht="42.75" hidden="1">
      <c r="A24" s="367"/>
      <c r="B24" s="369"/>
      <c r="C24" s="47" t="s">
        <v>57</v>
      </c>
      <c r="D24" s="48" t="s">
        <v>58</v>
      </c>
      <c r="E24" s="49" t="s">
        <v>57</v>
      </c>
      <c r="F24" s="50" t="s">
        <v>58</v>
      </c>
      <c r="G24" s="41"/>
      <c r="H24" s="41"/>
      <c r="I24" s="41"/>
      <c r="J24" s="41"/>
      <c r="K24" s="28"/>
      <c r="L24" s="28"/>
      <c r="M24" s="28"/>
      <c r="N24" s="42"/>
    </row>
    <row r="25" spans="1:14" s="4" customFormat="1" ht="15.75" hidden="1">
      <c r="A25" s="51">
        <v>1</v>
      </c>
      <c r="B25" s="52">
        <v>2</v>
      </c>
      <c r="C25" s="52">
        <v>3</v>
      </c>
      <c r="D25" s="52">
        <v>4</v>
      </c>
      <c r="E25" s="52">
        <v>5</v>
      </c>
      <c r="F25" s="52">
        <v>6</v>
      </c>
      <c r="G25" s="41"/>
      <c r="H25" s="42"/>
    </row>
    <row r="26" spans="1:14" s="4" customFormat="1" ht="15.75" hidden="1">
      <c r="A26" s="53" t="s">
        <v>59</v>
      </c>
      <c r="B26" s="54">
        <f>SUM(B27:B28)</f>
        <v>0</v>
      </c>
      <c r="C26" s="54">
        <f>SUM(C27:C28)</f>
        <v>0</v>
      </c>
      <c r="D26" s="54" t="s">
        <v>60</v>
      </c>
      <c r="E26" s="54">
        <f>SUM(E27:E28)</f>
        <v>0</v>
      </c>
      <c r="F26" s="54" t="s">
        <v>60</v>
      </c>
      <c r="G26" s="41"/>
      <c r="H26" s="42"/>
    </row>
    <row r="27" spans="1:14" s="4" customFormat="1" ht="15.75" hidden="1">
      <c r="A27" s="55" t="s">
        <v>61</v>
      </c>
      <c r="B27" s="54"/>
      <c r="C27" s="54"/>
      <c r="D27" s="54" t="s">
        <v>60</v>
      </c>
      <c r="E27" s="54"/>
      <c r="F27" s="54" t="s">
        <v>60</v>
      </c>
      <c r="G27" s="41"/>
      <c r="H27" s="42"/>
    </row>
    <row r="28" spans="1:14" s="4" customFormat="1" ht="15.75" hidden="1">
      <c r="A28" s="55" t="s">
        <v>62</v>
      </c>
      <c r="B28" s="54"/>
      <c r="C28" s="54"/>
      <c r="D28" s="54" t="s">
        <v>60</v>
      </c>
      <c r="E28" s="54"/>
      <c r="F28" s="54" t="s">
        <v>60</v>
      </c>
      <c r="G28" s="41"/>
      <c r="H28" s="42"/>
    </row>
    <row r="29" spans="1:14" s="4" customFormat="1" ht="15.75" hidden="1">
      <c r="A29" s="57" t="s">
        <v>51</v>
      </c>
      <c r="B29" s="58">
        <f>B26</f>
        <v>0</v>
      </c>
      <c r="C29" s="58">
        <f>C26</f>
        <v>0</v>
      </c>
      <c r="D29" s="59">
        <v>1</v>
      </c>
      <c r="E29" s="58">
        <f>E26</f>
        <v>0</v>
      </c>
      <c r="F29" s="59">
        <v>0.8</v>
      </c>
      <c r="G29" s="41"/>
      <c r="H29" s="42"/>
    </row>
    <row r="30" spans="1:14" s="4" customFormat="1" ht="15.75" hidden="1">
      <c r="G30" s="41"/>
      <c r="H30" s="42"/>
    </row>
    <row r="31" spans="1:14" s="4" customFormat="1" ht="20.25" hidden="1" customHeight="1">
      <c r="D31" s="61"/>
      <c r="E31" s="61"/>
      <c r="F31" s="62"/>
      <c r="G31" s="62"/>
      <c r="H31" s="62"/>
      <c r="I31" s="62"/>
      <c r="J31" s="60"/>
      <c r="K31" s="28"/>
      <c r="L31" s="28"/>
      <c r="M31" s="28"/>
      <c r="N31" s="42"/>
    </row>
    <row r="32" spans="1:14" s="4" customFormat="1" ht="15.75" hidden="1">
      <c r="A32" s="39"/>
      <c r="B32" s="39"/>
      <c r="C32" s="39"/>
      <c r="D32" s="40"/>
      <c r="E32" s="25"/>
      <c r="F32" s="25"/>
      <c r="G32" s="41"/>
      <c r="H32" s="41"/>
      <c r="I32" s="41"/>
      <c r="J32" s="41"/>
      <c r="K32" s="28"/>
      <c r="L32" s="28"/>
      <c r="M32" s="28"/>
      <c r="N32" s="42"/>
    </row>
    <row r="33" spans="1:14" s="4" customFormat="1" ht="15.75" hidden="1">
      <c r="A33" s="39"/>
      <c r="B33" s="39"/>
      <c r="C33" s="39"/>
      <c r="D33" s="40"/>
      <c r="E33" s="25"/>
      <c r="F33" s="25"/>
      <c r="G33" s="41"/>
      <c r="H33" s="41"/>
      <c r="I33" s="41"/>
      <c r="J33" s="41"/>
      <c r="K33" s="28"/>
      <c r="L33" s="28"/>
      <c r="M33" s="28"/>
      <c r="N33" s="42"/>
    </row>
    <row r="34" spans="1:14" s="4" customFormat="1" ht="15.75" hidden="1">
      <c r="A34" s="39"/>
      <c r="B34" s="39"/>
      <c r="C34" s="39"/>
      <c r="D34" s="40"/>
      <c r="E34" s="25"/>
      <c r="F34" s="25"/>
      <c r="G34" s="41"/>
      <c r="H34" s="41"/>
      <c r="I34" s="41"/>
      <c r="J34" s="41"/>
      <c r="K34" s="28"/>
      <c r="L34" s="28"/>
      <c r="M34" s="28"/>
      <c r="N34" s="42"/>
    </row>
    <row r="35" spans="1:14" s="4" customFormat="1" ht="18">
      <c r="A35" s="39"/>
      <c r="B35" s="39"/>
      <c r="C35" s="39"/>
      <c r="D35" s="40"/>
      <c r="E35" s="63"/>
      <c r="F35" s="63"/>
      <c r="G35" s="64"/>
      <c r="H35" s="64"/>
      <c r="I35" s="64"/>
      <c r="J35" s="64"/>
      <c r="K35" s="65" t="s">
        <v>64</v>
      </c>
      <c r="L35" s="28"/>
      <c r="M35" s="28"/>
      <c r="N35" s="42"/>
    </row>
    <row r="36" spans="1:14" s="4" customFormat="1" ht="15.75">
      <c r="A36" s="39"/>
      <c r="B36" s="39"/>
      <c r="C36" s="39"/>
      <c r="D36" s="40"/>
      <c r="E36" s="25"/>
      <c r="F36" s="25"/>
      <c r="G36" s="41"/>
      <c r="H36" s="41"/>
      <c r="I36" s="41"/>
      <c r="J36" s="41"/>
      <c r="K36" s="28"/>
      <c r="L36" s="28"/>
      <c r="M36" s="28"/>
      <c r="N36" s="42"/>
    </row>
    <row r="37" spans="1:14" s="4" customFormat="1" ht="15.75">
      <c r="A37" s="39"/>
      <c r="B37" s="39"/>
      <c r="C37" s="39"/>
      <c r="D37" s="40"/>
      <c r="E37" s="25"/>
      <c r="F37" s="25"/>
      <c r="G37" s="41"/>
      <c r="H37" s="41"/>
      <c r="I37" s="41"/>
      <c r="J37" s="41"/>
      <c r="K37" s="28"/>
      <c r="L37" s="28"/>
      <c r="M37" s="28"/>
      <c r="N37" s="42"/>
    </row>
    <row r="38" spans="1:14" s="4" customFormat="1" ht="15.75">
      <c r="A38" s="39"/>
      <c r="B38" s="39"/>
      <c r="C38" s="39"/>
      <c r="D38" s="40"/>
      <c r="E38" s="25"/>
      <c r="F38" s="25"/>
      <c r="G38" s="41"/>
      <c r="H38" s="41"/>
      <c r="I38" s="41"/>
      <c r="J38" s="41"/>
      <c r="K38" s="28"/>
      <c r="L38" s="28"/>
      <c r="M38" s="28"/>
      <c r="N38" s="42"/>
    </row>
  </sheetData>
  <mergeCells count="32">
    <mergeCell ref="A23:A24"/>
    <mergeCell ref="B23:B24"/>
    <mergeCell ref="C23:D23"/>
    <mergeCell ref="E23:F23"/>
    <mergeCell ref="L17:L19"/>
    <mergeCell ref="A20:K20"/>
    <mergeCell ref="A17:A19"/>
    <mergeCell ref="B17:D19"/>
    <mergeCell ref="E17:E19"/>
    <mergeCell ref="F17:G19"/>
    <mergeCell ref="I17:J17"/>
    <mergeCell ref="K17:K19"/>
    <mergeCell ref="B16:D16"/>
    <mergeCell ref="F16:G16"/>
    <mergeCell ref="I16:J16"/>
    <mergeCell ref="M17:M19"/>
    <mergeCell ref="N17:N19"/>
    <mergeCell ref="I18:J18"/>
    <mergeCell ref="I19:J19"/>
    <mergeCell ref="A7:N7"/>
    <mergeCell ref="A9:N9"/>
    <mergeCell ref="A11:N11"/>
    <mergeCell ref="A14:A15"/>
    <mergeCell ref="B14:D15"/>
    <mergeCell ref="E14:G14"/>
    <mergeCell ref="H14:J14"/>
    <mergeCell ref="K14:K15"/>
    <mergeCell ref="L14:L15"/>
    <mergeCell ref="M14:M15"/>
    <mergeCell ref="N14:N15"/>
    <mergeCell ref="F15:G15"/>
    <mergeCell ref="I15:J15"/>
  </mergeCells>
  <conditionalFormatting sqref="F29 H31:J38 D31:G31 F26 E21:F21 G21:G30 E32:G38 H21:J24 E17 E20">
    <cfRule type="cellIs" dxfId="2" priority="3" operator="equal">
      <formula>"посещение по неотложной помощи"</formula>
    </cfRule>
  </conditionalFormatting>
  <conditionalFormatting sqref="E17">
    <cfRule type="cellIs" dxfId="1" priority="2" operator="equal">
      <formula>"посещение по неотложной помощи"</formula>
    </cfRule>
  </conditionalFormatting>
  <conditionalFormatting sqref="E17">
    <cfRule type="cellIs" dxfId="0" priority="1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3937007874015748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Прил.1</vt:lpstr>
      <vt:lpstr>Прил.2</vt:lpstr>
      <vt:lpstr>Прил.3</vt:lpstr>
      <vt:lpstr>Прил.4</vt:lpstr>
      <vt:lpstr>Прил.5</vt:lpstr>
      <vt:lpstr>Прил.6</vt:lpstr>
      <vt:lpstr>Прил.7</vt:lpstr>
      <vt:lpstr>Прил.8</vt:lpstr>
      <vt:lpstr>Прил.9</vt:lpstr>
      <vt:lpstr>Прил.10</vt:lpstr>
      <vt:lpstr>Прил.1!Заголовки_для_печати</vt:lpstr>
      <vt:lpstr>Прил.10!Заголовки_для_печати</vt:lpstr>
      <vt:lpstr>Прил.2!Заголовки_для_печати</vt:lpstr>
      <vt:lpstr>Прил.5!Заголовки_для_печати</vt:lpstr>
      <vt:lpstr>Прил.1!Область_печати</vt:lpstr>
      <vt:lpstr>Прил.2!Область_печати</vt:lpstr>
      <vt:lpstr>Прил.5!Область_печати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Zhukova.EA</cp:lastModifiedBy>
  <cp:lastPrinted>2025-03-20T06:04:53Z</cp:lastPrinted>
  <dcterms:created xsi:type="dcterms:W3CDTF">2025-03-11T13:06:52Z</dcterms:created>
  <dcterms:modified xsi:type="dcterms:W3CDTF">2025-03-20T12:11:29Z</dcterms:modified>
</cp:coreProperties>
</file>