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8635" windowHeight="11820" activeTab="2"/>
  </bookViews>
  <sheets>
    <sheet name="Прил.1" sheetId="1" r:id="rId1"/>
    <sheet name="Прил.2" sheetId="5" r:id="rId2"/>
    <sheet name="Прил.3" sheetId="3" r:id="rId3"/>
  </sheets>
  <externalReferences>
    <externalReference r:id="rId4"/>
  </externalReferences>
  <definedNames>
    <definedName name="_xlnm._FilterDatabase" localSheetId="0" hidden="1">Прил.1!$A$13:$L$46</definedName>
    <definedName name="_xlnm._FilterDatabase" localSheetId="1" hidden="1">Прил.2!$A$11:$K$15</definedName>
    <definedName name="_xlnm._FilterDatabase" localSheetId="2" hidden="1">Прил.3!$A$10:$F$10</definedName>
    <definedName name="Z_754BA2B9_92C8_4608_8D67_96BC5C16664E_.wvu.FilterData" localSheetId="1" hidden="1">Прил.2!$B$11:$CX$11</definedName>
    <definedName name="Z_754BA2B9_92C8_4608_8D67_96BC5C16664E_.wvu.PrintTitles" localSheetId="1" hidden="1">Прил.2!$6:$11</definedName>
    <definedName name="Z_754BA2B9_92C8_4608_8D67_96BC5C16664E_.wvu.PrintTitles" localSheetId="2" hidden="1">Прил.3!$6:$6</definedName>
    <definedName name="Z_9067D43C_8CF0_48E5_8C1B_7DFA94892381_.wvu.FilterData" localSheetId="1" hidden="1">Прил.2!$B$11:$CW$11</definedName>
    <definedName name="Z_9067D43C_8CF0_48E5_8C1B_7DFA94892381_.wvu.PrintTitles" localSheetId="1" hidden="1">Прил.2!$6:$11</definedName>
    <definedName name="Z_9067D43C_8CF0_48E5_8C1B_7DFA94892381_.wvu.PrintTitles" localSheetId="2" hidden="1">Прил.3!$6:$6</definedName>
    <definedName name="Z_D412A697_6196_4CD3_B8DF_C1AA2A0F2DD2_.wvu.FilterData" localSheetId="1" hidden="1">Прил.2!$B$11:$CW$11</definedName>
    <definedName name="Z_DE2761FC_B87B_442B_8CE1_F507E8AF476B_.wvu.FilterData" localSheetId="1" hidden="1">Прил.2!$B$11:$CX$11</definedName>
    <definedName name="Z_DEEA3186_5E7C_4B49_A323_6511047D2DAC_.wvu.FilterData" localSheetId="1" hidden="1">Прил.2!$B$11:$CW$11</definedName>
    <definedName name="Z_DEEA3186_5E7C_4B49_A323_6511047D2DAC_.wvu.PrintTitles" localSheetId="1" hidden="1">Прил.2!$6:$11</definedName>
    <definedName name="Z_DEEA3186_5E7C_4B49_A323_6511047D2DAC_.wvu.PrintTitles" localSheetId="2" hidden="1">Прил.3!$6:$6</definedName>
    <definedName name="Z_E6862595_AEA9_4563_8AED_64A09353D7BA_.wvu.FilterData" localSheetId="1" hidden="1">Прил.2!$B$11:$CW$11</definedName>
    <definedName name="Z_E6862595_AEA9_4563_8AED_64A09353D7BA_.wvu.PrintTitles" localSheetId="1" hidden="1">Прил.2!$6:$11</definedName>
    <definedName name="Z_E6862595_AEA9_4563_8AED_64A09353D7BA_.wvu.PrintTitles" localSheetId="2" hidden="1">Прил.3!$6:$6</definedName>
    <definedName name="_xlnm.Print_Titles" localSheetId="1">Прил.2!$9:$11</definedName>
    <definedName name="_xlnm.Print_Titles" localSheetId="2">Прил.3!$6:$6</definedName>
    <definedName name="_xlnm.Print_Area" localSheetId="1">Прил.2!$A$1:$L$15</definedName>
  </definedNames>
  <calcPr calcId="125725"/>
</workbook>
</file>

<file path=xl/calcChain.xml><?xml version="1.0" encoding="utf-8"?>
<calcChain xmlns="http://schemas.openxmlformats.org/spreadsheetml/2006/main">
  <c r="W44" i="1"/>
  <c r="X44" s="1"/>
  <c r="U44"/>
  <c r="X43"/>
  <c r="W43"/>
  <c r="U43"/>
  <c r="W42"/>
  <c r="X42" s="1"/>
  <c r="U42"/>
  <c r="W41"/>
  <c r="X41" s="1"/>
  <c r="U41"/>
  <c r="W40"/>
  <c r="X40" s="1"/>
  <c r="U40"/>
  <c r="W39"/>
  <c r="X39" s="1"/>
  <c r="U39"/>
  <c r="W38"/>
  <c r="X38" s="1"/>
  <c r="U38"/>
  <c r="W37"/>
  <c r="X37" s="1"/>
  <c r="U37"/>
  <c r="W36"/>
  <c r="X36" s="1"/>
  <c r="U36"/>
  <c r="X35"/>
  <c r="W35"/>
  <c r="U35"/>
  <c r="W34"/>
  <c r="X34" s="1"/>
  <c r="U34"/>
  <c r="W33"/>
  <c r="X33" s="1"/>
  <c r="U33"/>
  <c r="W32"/>
  <c r="X32" s="1"/>
  <c r="U32"/>
  <c r="W31"/>
  <c r="X31" s="1"/>
  <c r="U31"/>
  <c r="W30"/>
  <c r="X30" s="1"/>
  <c r="U30"/>
  <c r="W29"/>
  <c r="X29" s="1"/>
  <c r="U29"/>
  <c r="W28"/>
  <c r="X28" s="1"/>
  <c r="U28"/>
  <c r="X27"/>
  <c r="W27"/>
  <c r="U27"/>
  <c r="W26"/>
  <c r="X26" s="1"/>
  <c r="U26"/>
  <c r="W25"/>
  <c r="X25" s="1"/>
  <c r="U25"/>
  <c r="W24"/>
  <c r="X24" s="1"/>
  <c r="U24"/>
  <c r="X23"/>
  <c r="W23"/>
  <c r="U23"/>
  <c r="W22"/>
  <c r="X22" s="1"/>
  <c r="U22"/>
  <c r="W21"/>
  <c r="X21" s="1"/>
  <c r="U21"/>
  <c r="W20"/>
  <c r="X20" s="1"/>
  <c r="U20"/>
  <c r="W19"/>
  <c r="X19" s="1"/>
  <c r="U19"/>
  <c r="W18"/>
  <c r="X18" s="1"/>
  <c r="U18"/>
  <c r="W17"/>
  <c r="X17" s="1"/>
  <c r="U17"/>
  <c r="W16"/>
  <c r="X16" s="1"/>
  <c r="U16"/>
  <c r="X15"/>
  <c r="W15"/>
  <c r="U15"/>
  <c r="W14"/>
  <c r="X14" s="1"/>
  <c r="U14"/>
  <c r="W13"/>
  <c r="X13" s="1"/>
  <c r="U13"/>
  <c r="W12"/>
  <c r="X12" s="1"/>
  <c r="U12"/>
</calcChain>
</file>

<file path=xl/sharedStrings.xml><?xml version="1.0" encoding="utf-8"?>
<sst xmlns="http://schemas.openxmlformats.org/spreadsheetml/2006/main" count="361" uniqueCount="160">
  <si>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</si>
  <si>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</si>
  <si>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Справочно:
среднегодовой размер ФОФАП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</si>
  <si>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</si>
  <si>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</si>
  <si>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</si>
  <si>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</si>
  <si>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</si>
  <si>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</si>
  <si>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</si>
  <si>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</si>
  <si>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</si>
  <si>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</si>
  <si>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</si>
  <si>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13</t>
  </si>
  <si>
    <t>Наименование</t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</si>
  <si>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</si>
  <si>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</si>
  <si>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</si>
  <si>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</si>
  <si>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</si>
  <si>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</si>
  <si>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</si>
  <si>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</si>
  <si>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</si>
  <si>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</si>
  <si>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</si>
  <si>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</si>
  <si>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</si>
  <si>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</si>
  <si>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</si>
  <si>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</si>
  <si>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</si>
  <si>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</si>
  <si>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</si>
  <si>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</si>
  <si>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</si>
  <si>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</si>
  <si>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</si>
  <si>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</si>
  <si>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</si>
  <si>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</si>
  <si>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</si>
  <si>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</si>
  <si>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</si>
  <si>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</si>
  <si>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</si>
  <si>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</si>
  <si>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</si>
  <si>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соответствует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</si>
  <si>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</si>
  <si>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</si>
  <si>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</si>
  <si>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</si>
  <si>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</si>
  <si>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</si>
  <si>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</si>
  <si>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</si>
  <si>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</si>
  <si>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</si>
  <si>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</si>
  <si>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</si>
  <si>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</si>
  <si>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</si>
  <si>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</si>
  <si>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</si>
  <si>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</si>
  <si>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</si>
  <si>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</si>
  <si>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</si>
  <si>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</si>
  <si>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</si>
  <si>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</si>
  <si>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</si>
  <si>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</si>
  <si>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</si>
  <si>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</si>
  <si>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</si>
  <si>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</si>
  <si>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</si>
  <si>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</si>
  <si>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</si>
  <si>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</si>
  <si>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</si>
  <si>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</si>
  <si>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</si>
  <si>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</si>
  <si>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</si>
  <si>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</si>
  <si>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</si>
  <si>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</si>
  <si>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</si>
  <si>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</si>
  <si>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</si>
  <si>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</si>
  <si>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</si>
  <si>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</si>
  <si>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</si>
  <si>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</si>
  <si>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</si>
  <si>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</si>
  <si>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</si>
  <si>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</si>
  <si>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</si>
  <si>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</si>
  <si>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</si>
  <si>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</si>
  <si>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</si>
  <si>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</si>
  <si>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</si>
  <si>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</si>
  <si>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</si>
  <si>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Действует с 01.06.2023</t>
  </si>
  <si>
    <t>Медицинская услуга</t>
  </si>
  <si>
    <t>Примечание</t>
  </si>
  <si>
    <t>ИЗМЕНЕНИЯ</t>
  </si>
  <si>
    <t>Приложение №1</t>
  </si>
  <si>
    <t>к Дополнительному соглашению к Тарифному соглашению на 2023 год</t>
  </si>
  <si>
    <t>«Приложение № 2.2</t>
  </si>
  <si>
    <t>от 22.06.2023 №6</t>
  </si>
  <si>
    <t>Приложение №2</t>
  </si>
  <si>
    <t>Тарифы на 1 койко-день 
для оплаты специализированной медицинской помощи в стационарных условиях 
при заболеваниях (состояниях), включённых в ТПОМС 
в дополнение к установленным БПОМС, 
и паллиативной медицинской помощи в стационарных условиях</t>
  </si>
  <si>
    <t xml:space="preserve">Профиль 
медицинской помощи </t>
  </si>
  <si>
    <r>
      <t>Раздел ТПОМС</t>
    </r>
    <r>
      <rPr>
        <vertAlign val="superscript"/>
        <sz val="11"/>
        <color indexed="8"/>
        <rFont val="Cambria"/>
        <family val="1"/>
        <charset val="204"/>
        <scheme val="major"/>
      </rPr>
      <t>1</t>
    </r>
  </si>
  <si>
    <t>Код заболевания 
по МКБ-10</t>
  </si>
  <si>
    <t>Тариф на 1 койко-день</t>
  </si>
  <si>
    <t>Код по
V002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</si>
  <si>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</si>
  <si>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</si>
  <si>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Код структурного подразделения, которое может оказывать услугу:</t>
  </si>
  <si>
    <t xml:space="preserve"> -</t>
  </si>
  <si>
    <t>Сестринское дело</t>
  </si>
  <si>
    <t>1 - базовая часть ТПОМС; 2 - сверхбазовая часть ТПОМС</t>
  </si>
  <si>
    <t>Дети - возраст 0-17 лет; взрослые - возраст 18 лет и старше</t>
  </si>
  <si>
    <t>__________________________________</t>
  </si>
  <si>
    <t>Отделение (койки) паллиативной помощи с респираторной поддержкой</t>
  </si>
  <si>
    <t>в приложение 3.4</t>
  </si>
  <si>
    <t>Приложение №3</t>
  </si>
  <si>
    <t>ВКЛЮЧИТЬ с 01.05.2023:</t>
  </si>
  <si>
    <t>»</t>
  </si>
  <si>
    <t>в приложение 2.5 "Тарифы на посещение"</t>
  </si>
  <si>
    <t>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</si>
  <si>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</si>
  <si>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</si>
  <si>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</si>
  <si>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</si>
  <si>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</si>
  <si>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Код по 
V021</t>
  </si>
  <si>
    <t>взрослые</t>
  </si>
  <si>
    <t>дети</t>
  </si>
  <si>
    <t>Консультативно-диагностический центр (отделение)</t>
  </si>
  <si>
    <t xml:space="preserve">Аллергология и иммунология                         </t>
  </si>
  <si>
    <t>B01.002.001</t>
  </si>
  <si>
    <t>Приём врача-аллерголога-иммунолога первичный</t>
  </si>
  <si>
    <t>консультация дистанционная</t>
  </si>
  <si>
    <t>Анестезиология и реанимация</t>
  </si>
  <si>
    <t>B01.003.001</t>
  </si>
  <si>
    <t>Приём врача-анестезиолога-реаниматолога первичный</t>
  </si>
  <si>
    <t>в рамках заключенных договоров между МО</t>
  </si>
  <si>
    <t>ВКЛЮЧИТЬ с 01.01.2023: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</si>
</sst>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</numFmts>
  <fonts count="52"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4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sz val="12"/>
      <color theme="3" tint="0.39997558519241921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b/>
      <sz val="16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vertAlign val="superscript"/>
      <sz val="11"/>
      <color indexed="8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i/>
      <vertAlign val="superscript"/>
      <sz val="11"/>
      <color theme="1"/>
      <name val="Cambria"/>
      <family val="1"/>
      <charset val="204"/>
      <scheme val="major"/>
    </font>
    <font>
      <sz val="12"/>
      <name val="Cambria"/>
      <family val="1"/>
      <charset val="204"/>
    </font>
    <font>
      <b/>
      <sz val="14"/>
      <color theme="4"/>
      <name val="Cambria"/>
      <family val="1"/>
      <charset val="204"/>
      <scheme val="major"/>
    </font>
    <font>
      <b/>
      <sz val="14"/>
      <color theme="1"/>
      <name val="Calibri"/>
      <family val="2"/>
      <charset val="204"/>
    </font>
    <font>
      <vertAlign val="superscript"/>
      <sz val="12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sz val="10"/>
      <name val="Cambria"/>
      <family val="1"/>
      <charset val="204"/>
      <scheme val="major"/>
    </font>
    <font>
      <b/>
      <i/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8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165" fontId="21" fillId="0" borderId="0" applyFont="0" applyFill="0" applyBorder="0" applyAlignment="0" applyProtection="0"/>
    <xf numFmtId="0" fontId="6" fillId="0" borderId="0"/>
    <xf numFmtId="0" fontId="6" fillId="0" borderId="0">
      <alignment vertical="top"/>
    </xf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23" fillId="0" borderId="0"/>
    <xf numFmtId="0" fontId="21" fillId="0" borderId="0">
      <alignment vertical="top"/>
    </xf>
    <xf numFmtId="0" fontId="23" fillId="0" borderId="0"/>
    <xf numFmtId="0" fontId="23" fillId="0" borderId="0"/>
    <xf numFmtId="0" fontId="2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5" fillId="0" borderId="0">
      <alignment vertical="top"/>
    </xf>
    <xf numFmtId="0" fontId="24" fillId="0" borderId="0"/>
    <xf numFmtId="0" fontId="21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21" fillId="0" borderId="0">
      <alignment vertical="top"/>
    </xf>
    <xf numFmtId="0" fontId="6" fillId="0" borderId="0"/>
    <xf numFmtId="0" fontId="20" fillId="0" borderId="0"/>
    <xf numFmtId="9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6" fillId="0" borderId="0"/>
  </cellStyleXfs>
  <cellXfs count="164">
    <xf numFmtId="0" fontId="0" fillId="0" borderId="0" xfId="0"/>
    <xf numFmtId="0" fontId="3" fillId="0" borderId="0" xfId="0" applyFont="1"/>
    <xf numFmtId="0" fontId="4" fillId="0" borderId="0" xfId="2" applyFont="1" applyBorder="1"/>
    <xf numFmtId="0" fontId="4" fillId="0" borderId="0" xfId="3" applyFont="1" applyBorder="1"/>
    <xf numFmtId="0" fontId="3" fillId="0" borderId="0" xfId="1" applyFont="1"/>
    <xf numFmtId="0" fontId="0" fillId="0" borderId="0" xfId="0" applyAlignment="1">
      <alignment vertical="center"/>
    </xf>
    <xf numFmtId="49" fontId="3" fillId="0" borderId="0" xfId="1" applyNumberFormat="1" applyFont="1"/>
    <xf numFmtId="0" fontId="3" fillId="0" borderId="0" xfId="4" applyFont="1"/>
    <xf numFmtId="0" fontId="3" fillId="0" borderId="0" xfId="5" applyFont="1"/>
    <xf numFmtId="0" fontId="9" fillId="0" borderId="0" xfId="4" applyFont="1"/>
    <xf numFmtId="0" fontId="9" fillId="0" borderId="0" xfId="5" applyFont="1"/>
    <xf numFmtId="49" fontId="3" fillId="0" borderId="0" xfId="5" applyNumberFormat="1" applyFont="1"/>
    <xf numFmtId="0" fontId="11" fillId="0" borderId="0" xfId="4" applyFont="1"/>
    <xf numFmtId="0" fontId="11" fillId="0" borderId="0" xfId="5" applyFont="1"/>
    <xf numFmtId="0" fontId="9" fillId="2" borderId="6" xfId="5" applyFont="1" applyFill="1" applyBorder="1" applyAlignment="1">
      <alignment horizontal="center" vertical="center" wrapText="1"/>
    </xf>
    <xf numFmtId="49" fontId="9" fillId="2" borderId="6" xfId="5" applyNumberFormat="1" applyFont="1" applyFill="1" applyBorder="1" applyAlignment="1">
      <alignment horizontal="center" vertical="center" wrapText="1"/>
    </xf>
    <xf numFmtId="0" fontId="9" fillId="2" borderId="4" xfId="5" applyFont="1" applyFill="1" applyBorder="1" applyAlignment="1">
      <alignment horizontal="center" vertical="center" wrapText="1"/>
    </xf>
    <xf numFmtId="4" fontId="9" fillId="0" borderId="0" xfId="4" applyNumberFormat="1" applyFont="1" applyAlignment="1">
      <alignment vertical="center"/>
    </xf>
    <xf numFmtId="4" fontId="0" fillId="0" borderId="0" xfId="0" applyNumberFormat="1"/>
    <xf numFmtId="0" fontId="9" fillId="0" borderId="0" xfId="4" applyFont="1" applyAlignment="1">
      <alignment vertical="center"/>
    </xf>
    <xf numFmtId="49" fontId="11" fillId="0" borderId="6" xfId="5" applyNumberFormat="1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49" fontId="11" fillId="0" borderId="6" xfId="4" applyNumberFormat="1" applyFont="1" applyFill="1" applyBorder="1" applyAlignment="1">
      <alignment horizontal="center" vertical="center" wrapText="1"/>
    </xf>
    <xf numFmtId="0" fontId="9" fillId="0" borderId="0" xfId="5" applyFont="1" applyAlignment="1">
      <alignment vertical="center"/>
    </xf>
    <xf numFmtId="49" fontId="12" fillId="3" borderId="6" xfId="4" applyNumberFormat="1" applyFont="1" applyFill="1" applyBorder="1" applyAlignment="1">
      <alignment horizontal="center" vertical="center"/>
    </xf>
    <xf numFmtId="0" fontId="12" fillId="3" borderId="6" xfId="4" applyFont="1" applyFill="1" applyBorder="1" applyAlignment="1">
      <alignment vertical="center"/>
    </xf>
    <xf numFmtId="3" fontId="12" fillId="3" borderId="6" xfId="4" applyNumberFormat="1" applyFont="1" applyFill="1" applyBorder="1" applyAlignment="1">
      <alignment horizontal="center" vertical="center"/>
    </xf>
    <xf numFmtId="0" fontId="13" fillId="3" borderId="6" xfId="4" applyFont="1" applyFill="1" applyBorder="1" applyAlignment="1">
      <alignment horizontal="center" vertical="center"/>
    </xf>
    <xf numFmtId="4" fontId="12" fillId="3" borderId="6" xfId="4" applyNumberFormat="1" applyFont="1" applyFill="1" applyBorder="1" applyAlignment="1">
      <alignment horizontal="center" vertical="center"/>
    </xf>
    <xf numFmtId="164" fontId="14" fillId="3" borderId="6" xfId="4" applyNumberFormat="1" applyFont="1" applyFill="1" applyBorder="1" applyAlignment="1">
      <alignment horizontal="center" vertical="center"/>
    </xf>
    <xf numFmtId="49" fontId="12" fillId="3" borderId="6" xfId="5" applyNumberFormat="1" applyFont="1" applyFill="1" applyBorder="1" applyAlignment="1">
      <alignment horizontal="center" vertical="center"/>
    </xf>
    <xf numFmtId="0" fontId="12" fillId="3" borderId="6" xfId="5" applyFont="1" applyFill="1" applyBorder="1" applyAlignment="1">
      <alignment vertical="center"/>
    </xf>
    <xf numFmtId="0" fontId="13" fillId="3" borderId="6" xfId="5" applyFont="1" applyFill="1" applyBorder="1" applyAlignment="1">
      <alignment horizontal="center" vertical="center"/>
    </xf>
    <xf numFmtId="3" fontId="12" fillId="3" borderId="6" xfId="5" applyNumberFormat="1" applyFont="1" applyFill="1" applyBorder="1" applyAlignment="1">
      <alignment horizontal="center" vertical="center"/>
    </xf>
    <xf numFmtId="4" fontId="12" fillId="3" borderId="6" xfId="5" applyNumberFormat="1" applyFont="1" applyFill="1" applyBorder="1" applyAlignment="1">
      <alignment horizontal="center" vertical="center"/>
    </xf>
    <xf numFmtId="164" fontId="14" fillId="3" borderId="6" xfId="5" applyNumberFormat="1" applyFont="1" applyFill="1" applyBorder="1" applyAlignment="1">
      <alignment horizontal="center" vertical="center"/>
    </xf>
    <xf numFmtId="49" fontId="15" fillId="0" borderId="6" xfId="5" applyNumberFormat="1" applyFont="1" applyBorder="1" applyAlignment="1">
      <alignment horizontal="center" vertical="center"/>
    </xf>
    <xf numFmtId="0" fontId="15" fillId="0" borderId="6" xfId="5" applyFont="1" applyBorder="1" applyAlignment="1">
      <alignment vertical="center"/>
    </xf>
    <xf numFmtId="3" fontId="15" fillId="0" borderId="6" xfId="5" applyNumberFormat="1" applyFont="1" applyBorder="1" applyAlignment="1">
      <alignment horizontal="center" vertical="center"/>
    </xf>
    <xf numFmtId="4" fontId="15" fillId="0" borderId="6" xfId="5" applyNumberFormat="1" applyFont="1" applyBorder="1" applyAlignment="1">
      <alignment horizontal="center" vertical="center"/>
    </xf>
    <xf numFmtId="0" fontId="16" fillId="0" borderId="6" xfId="5" applyFont="1" applyBorder="1" applyAlignment="1">
      <alignment horizontal="center" vertical="center"/>
    </xf>
    <xf numFmtId="0" fontId="17" fillId="0" borderId="6" xfId="5" applyFont="1" applyBorder="1" applyAlignment="1">
      <alignment horizontal="center" vertical="center"/>
    </xf>
    <xf numFmtId="164" fontId="15" fillId="0" borderId="6" xfId="5" applyNumberFormat="1" applyFont="1" applyBorder="1" applyAlignment="1">
      <alignment horizontal="center" vertical="center"/>
    </xf>
    <xf numFmtId="4" fontId="15" fillId="0" borderId="6" xfId="4" applyNumberFormat="1" applyFont="1" applyBorder="1" applyAlignment="1">
      <alignment horizontal="center" vertical="center"/>
    </xf>
    <xf numFmtId="49" fontId="18" fillId="3" borderId="6" xfId="5" applyNumberFormat="1" applyFont="1" applyFill="1" applyBorder="1" applyAlignment="1">
      <alignment horizontal="center" vertical="center"/>
    </xf>
    <xf numFmtId="0" fontId="18" fillId="3" borderId="6" xfId="5" applyFont="1" applyFill="1" applyBorder="1" applyAlignment="1">
      <alignment vertical="center"/>
    </xf>
    <xf numFmtId="0" fontId="14" fillId="3" borderId="6" xfId="5" applyFont="1" applyFill="1" applyBorder="1" applyAlignment="1">
      <alignment horizontal="center" vertical="center"/>
    </xf>
    <xf numFmtId="3" fontId="18" fillId="3" borderId="6" xfId="5" applyNumberFormat="1" applyFont="1" applyFill="1" applyBorder="1" applyAlignment="1">
      <alignment horizontal="center" vertical="center"/>
    </xf>
    <xf numFmtId="3" fontId="15" fillId="0" borderId="6" xfId="5" applyNumberFormat="1" applyFont="1" applyFill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164" fontId="15" fillId="0" borderId="6" xfId="5" applyNumberFormat="1" applyFont="1" applyFill="1" applyBorder="1" applyAlignment="1">
      <alignment horizontal="center" vertical="center"/>
    </xf>
    <xf numFmtId="4" fontId="15" fillId="0" borderId="6" xfId="5" applyNumberFormat="1" applyFont="1" applyFill="1" applyBorder="1" applyAlignment="1">
      <alignment horizontal="center" vertical="center"/>
    </xf>
    <xf numFmtId="0" fontId="16" fillId="2" borderId="6" xfId="5" applyFont="1" applyFill="1" applyBorder="1" applyAlignment="1">
      <alignment horizontal="center" vertical="center"/>
    </xf>
    <xf numFmtId="164" fontId="15" fillId="2" borderId="6" xfId="5" applyNumberFormat="1" applyFont="1" applyFill="1" applyBorder="1" applyAlignment="1">
      <alignment horizontal="center" vertical="center"/>
    </xf>
    <xf numFmtId="4" fontId="15" fillId="2" borderId="6" xfId="5" applyNumberFormat="1" applyFont="1" applyFill="1" applyBorder="1" applyAlignment="1">
      <alignment horizontal="center" vertical="center"/>
    </xf>
    <xf numFmtId="4" fontId="15" fillId="2" borderId="6" xfId="4" applyNumberFormat="1" applyFont="1" applyFill="1" applyBorder="1" applyAlignment="1">
      <alignment horizontal="center" vertical="center"/>
    </xf>
    <xf numFmtId="4" fontId="9" fillId="0" borderId="0" xfId="4" applyNumberFormat="1" applyFont="1" applyFill="1" applyAlignment="1">
      <alignment vertical="center"/>
    </xf>
    <xf numFmtId="0" fontId="9" fillId="0" borderId="0" xfId="4" applyFont="1" applyFill="1" applyAlignment="1">
      <alignment vertical="center"/>
    </xf>
    <xf numFmtId="0" fontId="9" fillId="0" borderId="0" xfId="5" applyFont="1" applyFill="1" applyAlignment="1">
      <alignment vertical="center"/>
    </xf>
    <xf numFmtId="164" fontId="15" fillId="4" borderId="6" xfId="5" applyNumberFormat="1" applyFont="1" applyFill="1" applyBorder="1" applyAlignment="1">
      <alignment horizontal="center" vertical="center"/>
    </xf>
    <xf numFmtId="4" fontId="15" fillId="4" borderId="6" xfId="5" applyNumberFormat="1" applyFont="1" applyFill="1" applyBorder="1" applyAlignment="1">
      <alignment horizontal="center" vertical="center"/>
    </xf>
    <xf numFmtId="49" fontId="15" fillId="0" borderId="6" xfId="5" applyNumberFormat="1" applyFont="1" applyFill="1" applyBorder="1" applyAlignment="1">
      <alignment horizontal="center" vertical="center"/>
    </xf>
    <xf numFmtId="0" fontId="15" fillId="0" borderId="6" xfId="5" applyFont="1" applyFill="1" applyBorder="1" applyAlignment="1">
      <alignment vertical="center"/>
    </xf>
    <xf numFmtId="0" fontId="16" fillId="0" borderId="6" xfId="5" applyFont="1" applyFill="1" applyBorder="1" applyAlignment="1">
      <alignment horizontal="center" vertical="center"/>
    </xf>
    <xf numFmtId="0" fontId="19" fillId="0" borderId="6" xfId="5" applyFont="1" applyFill="1" applyBorder="1" applyAlignment="1">
      <alignment horizontal="center" vertical="center"/>
    </xf>
    <xf numFmtId="0" fontId="19" fillId="4" borderId="6" xfId="5" applyFont="1" applyFill="1" applyBorder="1" applyAlignment="1">
      <alignment horizontal="center" vertical="center"/>
    </xf>
    <xf numFmtId="49" fontId="9" fillId="0" borderId="0" xfId="5" applyNumberFormat="1" applyFont="1"/>
    <xf numFmtId="0" fontId="9" fillId="0" borderId="8" xfId="5" applyFont="1" applyBorder="1"/>
    <xf numFmtId="3" fontId="9" fillId="0" borderId="8" xfId="5" applyNumberFormat="1" applyFont="1" applyBorder="1"/>
    <xf numFmtId="4" fontId="9" fillId="0" borderId="0" xfId="5" applyNumberFormat="1" applyFont="1"/>
    <xf numFmtId="4" fontId="15" fillId="0" borderId="6" xfId="4" applyNumberFormat="1" applyFont="1" applyFill="1" applyBorder="1" applyAlignment="1">
      <alignment horizontal="center" vertical="center"/>
    </xf>
    <xf numFmtId="0" fontId="23" fillId="0" borderId="0" xfId="21" applyFont="1"/>
    <xf numFmtId="0" fontId="15" fillId="0" borderId="0" xfId="21" applyFont="1" applyFill="1" applyAlignment="1">
      <alignment horizontal="center" vertical="center"/>
    </xf>
    <xf numFmtId="0" fontId="18" fillId="0" borderId="0" xfId="21" applyFont="1" applyFill="1" applyAlignment="1">
      <alignment horizontal="center" vertical="center"/>
    </xf>
    <xf numFmtId="0" fontId="15" fillId="0" borderId="0" xfId="21" applyFont="1" applyAlignment="1">
      <alignment horizontal="center" vertical="center"/>
    </xf>
    <xf numFmtId="0" fontId="28" fillId="0" borderId="0" xfId="21" applyFont="1" applyAlignment="1">
      <alignment horizontal="center" vertical="center"/>
    </xf>
    <xf numFmtId="0" fontId="29" fillId="0" borderId="0" xfId="21" applyFont="1"/>
    <xf numFmtId="0" fontId="32" fillId="0" borderId="0" xfId="0" applyFont="1" applyFill="1" applyAlignment="1">
      <alignment horizontal="right"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8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39" fillId="3" borderId="6" xfId="26" applyFont="1" applyFill="1" applyBorder="1" applyAlignment="1">
      <alignment vertical="center"/>
    </xf>
    <xf numFmtId="0" fontId="39" fillId="3" borderId="6" xfId="26" applyFont="1" applyFill="1" applyBorder="1" applyAlignment="1">
      <alignment horizontal="right" vertical="center"/>
    </xf>
    <xf numFmtId="0" fontId="40" fillId="3" borderId="6" xfId="26" applyFont="1" applyFill="1" applyBorder="1" applyAlignment="1">
      <alignment horizontal="center" vertical="center"/>
    </xf>
    <xf numFmtId="0" fontId="3" fillId="0" borderId="6" xfId="26" applyFont="1" applyBorder="1" applyAlignment="1">
      <alignment horizontal="center" vertical="center"/>
    </xf>
    <xf numFmtId="0" fontId="3" fillId="0" borderId="6" xfId="26" applyFont="1" applyBorder="1" applyAlignment="1">
      <alignment vertical="center"/>
    </xf>
    <xf numFmtId="0" fontId="15" fillId="0" borderId="6" xfId="26" applyFont="1" applyBorder="1" applyAlignment="1">
      <alignment horizontal="center" vertical="center"/>
    </xf>
    <xf numFmtId="4" fontId="5" fillId="0" borderId="6" xfId="26" applyNumberFormat="1" applyFont="1" applyFill="1" applyBorder="1" applyAlignment="1">
      <alignment horizontal="center" vertical="center"/>
    </xf>
    <xf numFmtId="0" fontId="3" fillId="0" borderId="0" xfId="26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vertical="top"/>
    </xf>
    <xf numFmtId="167" fontId="27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41" fillId="0" borderId="0" xfId="0" applyFont="1" applyBorder="1" applyAlignment="1">
      <alignment horizontal="center" vertical="center"/>
    </xf>
    <xf numFmtId="49" fontId="31" fillId="0" borderId="0" xfId="0" applyNumberFormat="1" applyFont="1" applyAlignment="1">
      <alignment horizontal="center" vertical="center" wrapText="1"/>
    </xf>
    <xf numFmtId="0" fontId="44" fillId="0" borderId="0" xfId="5" applyFont="1"/>
    <xf numFmtId="0" fontId="5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0" fontId="34" fillId="2" borderId="6" xfId="0" applyNumberFormat="1" applyFont="1" applyFill="1" applyBorder="1" applyAlignment="1">
      <alignment horizontal="center" vertical="center" wrapText="1"/>
    </xf>
    <xf numFmtId="0" fontId="36" fillId="2" borderId="6" xfId="143" applyFont="1" applyFill="1" applyBorder="1" applyAlignment="1">
      <alignment horizontal="center" vertical="center" wrapText="1"/>
    </xf>
    <xf numFmtId="0" fontId="3" fillId="0" borderId="0" xfId="21" applyFont="1"/>
    <xf numFmtId="0" fontId="46" fillId="0" borderId="0" xfId="21" applyFont="1" applyAlignment="1">
      <alignment horizontal="center" vertical="center"/>
    </xf>
    <xf numFmtId="0" fontId="27" fillId="2" borderId="4" xfId="21" applyFont="1" applyFill="1" applyBorder="1" applyAlignment="1">
      <alignment horizontal="center" vertical="center" wrapText="1"/>
    </xf>
    <xf numFmtId="0" fontId="27" fillId="2" borderId="6" xfId="21" applyFont="1" applyFill="1" applyBorder="1" applyAlignment="1">
      <alignment horizontal="center" vertical="center" wrapText="1"/>
    </xf>
    <xf numFmtId="0" fontId="27" fillId="2" borderId="6" xfId="143" applyFont="1" applyFill="1" applyBorder="1" applyAlignment="1">
      <alignment horizontal="center" vertical="center" wrapText="1"/>
    </xf>
    <xf numFmtId="0" fontId="27" fillId="0" borderId="0" xfId="21" applyFont="1" applyAlignment="1">
      <alignment horizontal="center" vertical="center"/>
    </xf>
    <xf numFmtId="0" fontId="47" fillId="0" borderId="0" xfId="21" applyFont="1"/>
    <xf numFmtId="0" fontId="48" fillId="0" borderId="4" xfId="21" applyFont="1" applyFill="1" applyBorder="1" applyAlignment="1">
      <alignment horizontal="center" vertical="center"/>
    </xf>
    <xf numFmtId="0" fontId="49" fillId="3" borderId="6" xfId="0" applyFont="1" applyFill="1" applyBorder="1" applyAlignment="1">
      <alignment horizontal="center" vertical="center"/>
    </xf>
    <xf numFmtId="0" fontId="49" fillId="3" borderId="9" xfId="0" applyFont="1" applyFill="1" applyBorder="1" applyAlignment="1">
      <alignment vertical="center"/>
    </xf>
    <xf numFmtId="0" fontId="50" fillId="3" borderId="9" xfId="0" applyFont="1" applyFill="1" applyBorder="1" applyAlignment="1">
      <alignment vertical="center"/>
    </xf>
    <xf numFmtId="0" fontId="50" fillId="3" borderId="9" xfId="0" applyFont="1" applyFill="1" applyBorder="1" applyAlignment="1">
      <alignment horizontal="center" vertical="center"/>
    </xf>
    <xf numFmtId="0" fontId="50" fillId="3" borderId="9" xfId="0" applyFont="1" applyFill="1" applyBorder="1" applyAlignment="1">
      <alignment horizontal="right" vertical="center"/>
    </xf>
    <xf numFmtId="0" fontId="49" fillId="3" borderId="9" xfId="0" applyFont="1" applyFill="1" applyBorder="1" applyAlignment="1">
      <alignment horizontal="center" vertical="center"/>
    </xf>
    <xf numFmtId="0" fontId="50" fillId="3" borderId="3" xfId="0" applyFont="1" applyFill="1" applyBorder="1" applyAlignment="1">
      <alignment vertical="center"/>
    </xf>
    <xf numFmtId="0" fontId="27" fillId="0" borderId="0" xfId="21" applyFont="1" applyFill="1" applyAlignment="1">
      <alignment horizontal="center" vertical="center"/>
    </xf>
    <xf numFmtId="49" fontId="15" fillId="0" borderId="6" xfId="21" applyNumberFormat="1" applyFont="1" applyFill="1" applyBorder="1" applyAlignment="1">
      <alignment horizontal="center" vertical="center"/>
    </xf>
    <xf numFmtId="0" fontId="15" fillId="0" borderId="6" xfId="2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49" fontId="15" fillId="0" borderId="6" xfId="21" applyNumberFormat="1" applyFont="1" applyFill="1" applyBorder="1" applyAlignment="1">
      <alignment horizontal="center" vertical="center" wrapText="1"/>
    </xf>
    <xf numFmtId="4" fontId="51" fillId="0" borderId="6" xfId="21" applyNumberFormat="1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left" vertical="center" wrapText="1"/>
    </xf>
    <xf numFmtId="49" fontId="15" fillId="0" borderId="6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left" vertical="center" wrapText="1"/>
    </xf>
    <xf numFmtId="1" fontId="15" fillId="0" borderId="6" xfId="24" applyNumberFormat="1" applyFont="1" applyFill="1" applyBorder="1" applyAlignment="1">
      <alignment horizontal="center" vertical="center" wrapText="1"/>
    </xf>
    <xf numFmtId="49" fontId="15" fillId="0" borderId="6" xfId="24" applyNumberFormat="1" applyFont="1" applyFill="1" applyBorder="1" applyAlignment="1">
      <alignment horizontal="center" vertical="center" wrapText="1"/>
    </xf>
    <xf numFmtId="4" fontId="51" fillId="0" borderId="6" xfId="24" applyNumberFormat="1" applyFont="1" applyFill="1" applyBorder="1" applyAlignment="1">
      <alignment horizontal="center" vertical="center"/>
    </xf>
    <xf numFmtId="4" fontId="51" fillId="0" borderId="6" xfId="24" applyNumberFormat="1" applyFont="1" applyFill="1" applyBorder="1" applyAlignment="1">
      <alignment horizontal="center" vertical="center" wrapText="1"/>
    </xf>
    <xf numFmtId="4" fontId="42" fillId="0" borderId="6" xfId="118" applyNumberFormat="1" applyFont="1" applyFill="1" applyBorder="1" applyAlignment="1">
      <alignment vertical="center" wrapText="1"/>
    </xf>
    <xf numFmtId="0" fontId="7" fillId="0" borderId="0" xfId="3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  <xf numFmtId="0" fontId="9" fillId="2" borderId="5" xfId="5" applyFont="1" applyFill="1" applyBorder="1" applyAlignment="1">
      <alignment horizontal="center" vertical="center" wrapText="1"/>
    </xf>
    <xf numFmtId="0" fontId="9" fillId="2" borderId="2" xfId="5" applyFont="1" applyFill="1" applyBorder="1" applyAlignment="1">
      <alignment horizontal="center" vertical="center" wrapText="1"/>
    </xf>
    <xf numFmtId="0" fontId="9" fillId="2" borderId="3" xfId="5" applyFont="1" applyFill="1" applyBorder="1" applyAlignment="1">
      <alignment horizontal="center" vertical="center" wrapText="1"/>
    </xf>
    <xf numFmtId="3" fontId="9" fillId="2" borderId="4" xfId="5" applyNumberFormat="1" applyFont="1" applyFill="1" applyBorder="1" applyAlignment="1">
      <alignment horizontal="center" vertical="center" wrapText="1"/>
    </xf>
    <xf numFmtId="3" fontId="9" fillId="2" borderId="7" xfId="5" applyNumberFormat="1" applyFont="1" applyFill="1" applyBorder="1" applyAlignment="1">
      <alignment horizontal="center" vertical="center" wrapText="1"/>
    </xf>
    <xf numFmtId="3" fontId="9" fillId="2" borderId="4" xfId="4" applyNumberFormat="1" applyFont="1" applyFill="1" applyBorder="1" applyAlignment="1">
      <alignment horizontal="center" vertical="center" wrapText="1"/>
    </xf>
    <xf numFmtId="3" fontId="9" fillId="2" borderId="7" xfId="4" applyNumberFormat="1" applyFont="1" applyFill="1" applyBorder="1" applyAlignment="1">
      <alignment horizontal="center" vertical="center" wrapText="1"/>
    </xf>
    <xf numFmtId="49" fontId="43" fillId="0" borderId="2" xfId="21" applyNumberFormat="1" applyFont="1" applyFill="1" applyBorder="1" applyAlignment="1">
      <alignment horizontal="left" vertical="center"/>
    </xf>
    <xf numFmtId="49" fontId="43" fillId="0" borderId="9" xfId="21" applyNumberFormat="1" applyFont="1" applyFill="1" applyBorder="1" applyAlignment="1">
      <alignment horizontal="left" vertical="center"/>
    </xf>
    <xf numFmtId="49" fontId="43" fillId="0" borderId="3" xfId="21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0" fontId="27" fillId="2" borderId="6" xfId="21" applyNumberFormat="1" applyFont="1" applyFill="1" applyBorder="1" applyAlignment="1">
      <alignment horizontal="center" vertical="center" wrapText="1"/>
    </xf>
    <xf numFmtId="0" fontId="27" fillId="2" borderId="2" xfId="21" applyFont="1" applyFill="1" applyBorder="1" applyAlignment="1">
      <alignment horizontal="center" vertical="center" wrapText="1"/>
    </xf>
    <xf numFmtId="0" fontId="27" fillId="2" borderId="3" xfId="21" applyFont="1" applyFill="1" applyBorder="1" applyAlignment="1">
      <alignment horizontal="center" vertical="center" wrapText="1"/>
    </xf>
    <xf numFmtId="0" fontId="27" fillId="2" borderId="10" xfId="143" applyFont="1" applyFill="1" applyBorder="1" applyAlignment="1">
      <alignment horizontal="center" vertical="center" wrapText="1"/>
    </xf>
    <xf numFmtId="0" fontId="27" fillId="2" borderId="1" xfId="14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0" fillId="3" borderId="2" xfId="26" applyFont="1" applyFill="1" applyBorder="1" applyAlignment="1">
      <alignment horizontal="left" vertical="center" wrapText="1"/>
    </xf>
    <xf numFmtId="0" fontId="40" fillId="3" borderId="3" xfId="26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10" fontId="34" fillId="2" borderId="6" xfId="0" applyNumberFormat="1" applyFont="1" applyFill="1" applyBorder="1" applyAlignment="1">
      <alignment horizontal="center" vertical="center" wrapText="1"/>
    </xf>
    <xf numFmtId="0" fontId="34" fillId="2" borderId="6" xfId="143" applyFont="1" applyFill="1" applyBorder="1" applyAlignment="1">
      <alignment horizontal="center" vertical="center" wrapText="1"/>
    </xf>
    <xf numFmtId="0" fontId="36" fillId="2" borderId="6" xfId="143" applyFont="1" applyFill="1" applyBorder="1" applyAlignment="1">
      <alignment horizontal="center" vertical="center" wrapText="1"/>
    </xf>
    <xf numFmtId="49" fontId="30" fillId="0" borderId="2" xfId="100" applyNumberFormat="1" applyFont="1" applyFill="1" applyBorder="1" applyAlignment="1">
      <alignment horizontal="left" vertical="center"/>
    </xf>
    <xf numFmtId="49" fontId="30" fillId="0" borderId="9" xfId="100" applyNumberFormat="1" applyFont="1" applyFill="1" applyBorder="1" applyAlignment="1">
      <alignment horizontal="left" vertical="center"/>
    </xf>
    <xf numFmtId="49" fontId="30" fillId="0" borderId="3" xfId="100" applyNumberFormat="1" applyFont="1" applyFill="1" applyBorder="1" applyAlignment="1">
      <alignment horizontal="left" vertical="center"/>
    </xf>
  </cellXfs>
  <cellStyles count="148">
    <cellStyle name="Normal_Sheet1" xfId="6"/>
    <cellStyle name="Денежный 2" xfId="7"/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3 2" xfId="12"/>
    <cellStyle name="Обычный 13 2 2" xfId="13"/>
    <cellStyle name="Обычный 13 2 3" xfId="14"/>
    <cellStyle name="Обычный 13 2 4" xfId="4"/>
    <cellStyle name="Обычный 13 2 4 2" xfId="15"/>
    <cellStyle name="Обычный 13 2 5" xfId="16"/>
    <cellStyle name="Обычный 13 2 6" xfId="5"/>
    <cellStyle name="Обычный 13 3" xfId="17"/>
    <cellStyle name="Обычный 13 4" xfId="18"/>
    <cellStyle name="Обычный 14" xfId="1"/>
    <cellStyle name="Обычный 15" xfId="19"/>
    <cellStyle name="Обычный 16" xfId="20"/>
    <cellStyle name="Обычный 2" xfId="21"/>
    <cellStyle name="Обычный 2 2" xfId="22"/>
    <cellStyle name="Обычный 2 2 2" xfId="23"/>
    <cellStyle name="Обычный 2 2 2 2" xfId="24"/>
    <cellStyle name="Обычный 2 3" xfId="25"/>
    <cellStyle name="Обычный 2 4" xfId="26"/>
    <cellStyle name="Обычный 2 5" xfId="27"/>
    <cellStyle name="Обычный 2 5 2" xfId="28"/>
    <cellStyle name="Обычный 3" xfId="29"/>
    <cellStyle name="Обычный 3 2" xfId="30"/>
    <cellStyle name="Обычный 3 2 2" xfId="31"/>
    <cellStyle name="Обычный 3 2 2 2" xfId="32"/>
    <cellStyle name="Обычный 3 2 2 2 2" xfId="33"/>
    <cellStyle name="Обычный 3 2 2 2 3" xfId="34"/>
    <cellStyle name="Обычный 3 2 2 2 4" xfId="35"/>
    <cellStyle name="Обычный 3 2 2 2 4 2" xfId="36"/>
    <cellStyle name="Обычный 3 2 2 2 4 2 2" xfId="37"/>
    <cellStyle name="Обычный 3 2 2 2 4 2 2 2" xfId="147"/>
    <cellStyle name="Обычный 3 2 2 3" xfId="38"/>
    <cellStyle name="Обычный 3 2 2 4" xfId="39"/>
    <cellStyle name="Обычный 3 2 2 5" xfId="40"/>
    <cellStyle name="Обычный 3 2 3" xfId="41"/>
    <cellStyle name="Обычный 3 2 3 10" xfId="42"/>
    <cellStyle name="Обычный 3 2 3 11" xfId="43"/>
    <cellStyle name="Обычный 3 2 3 12" xfId="44"/>
    <cellStyle name="Обычный 3 2 3 13" xfId="45"/>
    <cellStyle name="Обычный 3 2 3 13 2" xfId="46"/>
    <cellStyle name="Обычный 3 2 3 14" xfId="47"/>
    <cellStyle name="Обычный 3 2 3 2" xfId="48"/>
    <cellStyle name="Обычный 3 2 3 2 2" xfId="49"/>
    <cellStyle name="Обычный 3 2 3 2 2 2" xfId="50"/>
    <cellStyle name="Обычный 3 2 3 3" xfId="51"/>
    <cellStyle name="Обычный 3 2 3 4" xfId="52"/>
    <cellStyle name="Обычный 3 2 3 4 2" xfId="2"/>
    <cellStyle name="Обычный 3 2 3 4 3" xfId="53"/>
    <cellStyle name="Обычный 3 2 3 4 4" xfId="3"/>
    <cellStyle name="Обычный 3 2 3 5" xfId="54"/>
    <cellStyle name="Обычный 3 2 3 5 2" xfId="55"/>
    <cellStyle name="Обычный 3 2 3 5 2 2" xfId="56"/>
    <cellStyle name="Обычный 3 2 3 5 2 2 2" xfId="57"/>
    <cellStyle name="Обычный 3 2 3 5 2 2 3" xfId="58"/>
    <cellStyle name="Обычный 3 2 3 5 2 2 3 2" xfId="59"/>
    <cellStyle name="Обычный 3 2 3 5 2 2 3 2 2" xfId="60"/>
    <cellStyle name="Обычный 3 2 3 5 2 3" xfId="61"/>
    <cellStyle name="Обычный 3 2 3 5 2 3 2" xfId="62"/>
    <cellStyle name="Обычный 3 2 3 5 2 3 2 2" xfId="63"/>
    <cellStyle name="Обычный 3 2 3 5 2 4" xfId="64"/>
    <cellStyle name="Обычный 3 2 3 5 2 4 2" xfId="65"/>
    <cellStyle name="Обычный 3 2 3 5 3" xfId="66"/>
    <cellStyle name="Обычный 3 2 3 5 3 2" xfId="67"/>
    <cellStyle name="Обычный 3 2 3 5 3 2 2" xfId="68"/>
    <cellStyle name="Обычный 3 2 3 5 3 2 2 2" xfId="69"/>
    <cellStyle name="Обычный 3 2 3 6" xfId="70"/>
    <cellStyle name="Обычный 3 2 3 7" xfId="71"/>
    <cellStyle name="Обычный 3 2 3 8" xfId="72"/>
    <cellStyle name="Обычный 3 2 3 9" xfId="73"/>
    <cellStyle name="Обычный 3 2 3 9 2" xfId="74"/>
    <cellStyle name="Обычный 3 3" xfId="75"/>
    <cellStyle name="Обычный 3 4" xfId="76"/>
    <cellStyle name="Обычный 3 4 2" xfId="77"/>
    <cellStyle name="Обычный 3 4 2 2" xfId="78"/>
    <cellStyle name="Обычный 3 4 2 2 2" xfId="79"/>
    <cellStyle name="Обычный 3 4 2 2 2 2" xfId="80"/>
    <cellStyle name="Обычный 3 4 2 3" xfId="81"/>
    <cellStyle name="Обычный 3 5" xfId="82"/>
    <cellStyle name="Обычный 3 5 2" xfId="83"/>
    <cellStyle name="Обычный 3 5 2 2" xfId="84"/>
    <cellStyle name="Обычный 3 5 2 3" xfId="85"/>
    <cellStyle name="Обычный 3 5 3" xfId="86"/>
    <cellStyle name="Обычный 3 6" xfId="87"/>
    <cellStyle name="Обычный 3 6 2" xfId="88"/>
    <cellStyle name="Обычный 3 6 2 2" xfId="89"/>
    <cellStyle name="Обычный 3 7" xfId="90"/>
    <cellStyle name="Обычный 3 7 2" xfId="91"/>
    <cellStyle name="Обычный 3 7 2 2" xfId="92"/>
    <cellStyle name="Обычный 3 7 2 3" xfId="93"/>
    <cellStyle name="Обычный 3 7 3" xfId="94"/>
    <cellStyle name="Обычный 3 7 3 2" xfId="95"/>
    <cellStyle name="Обычный 3 7 3 3" xfId="96"/>
    <cellStyle name="Обычный 3 7 3 3 2" xfId="97"/>
    <cellStyle name="Обычный 3 7 3 3 2 2" xfId="98"/>
    <cellStyle name="Обычный 3 7 3 3 2 2 2" xfId="99"/>
    <cellStyle name="Обычный 3 7 3 3 2 2 3" xfId="100"/>
    <cellStyle name="Обычный 3 7 3 3 2 2 3 2" xfId="101"/>
    <cellStyle name="Обычный 3 7 3 4" xfId="102"/>
    <cellStyle name="Обычный 3 7 3 4 2" xfId="103"/>
    <cellStyle name="Обычный 3 7 3 4 2 2" xfId="104"/>
    <cellStyle name="Обычный 3 7 3 5" xfId="105"/>
    <cellStyle name="Обычный 3 7 3 5 2" xfId="106"/>
    <cellStyle name="Обычный 3 7 3 5 2 2" xfId="107"/>
    <cellStyle name="Обычный 3 7 3 5 2 3" xfId="108"/>
    <cellStyle name="Обычный 3 7 3 5 2 3 2" xfId="109"/>
    <cellStyle name="Обычный 3 7 3 5 2 4" xfId="110"/>
    <cellStyle name="Обычный 3 7 3 5 3" xfId="111"/>
    <cellStyle name="Обычный 3 7 3 5 3 2" xfId="112"/>
    <cellStyle name="Обычный 3 7 3 5 4" xfId="113"/>
    <cellStyle name="Обычный 3 7 3 6" xfId="114"/>
    <cellStyle name="Обычный 3 7 3 6 2" xfId="115"/>
    <cellStyle name="Обычный 3 7 3 6 3" xfId="116"/>
    <cellStyle name="Обычный 3 7 3 6 4" xfId="117"/>
    <cellStyle name="Обычный 3 7 3 6 4 2" xfId="118"/>
    <cellStyle name="Обычный 3 7 4" xfId="119"/>
    <cellStyle name="Обычный 3 7 5" xfId="120"/>
    <cellStyle name="Обычный 4" xfId="121"/>
    <cellStyle name="Обычный 4 2" xfId="122"/>
    <cellStyle name="Обычный 4 3" xfId="123"/>
    <cellStyle name="Обычный 4 4" xfId="124"/>
    <cellStyle name="Обычный 5" xfId="125"/>
    <cellStyle name="Обычный 5 2" xfId="126"/>
    <cellStyle name="Обычный 6" xfId="127"/>
    <cellStyle name="Обычный 6 2" xfId="128"/>
    <cellStyle name="Обычный 6 2 2" xfId="129"/>
    <cellStyle name="Обычный 6 2 2 2" xfId="130"/>
    <cellStyle name="Обычный 6 2 2 2 2" xfId="131"/>
    <cellStyle name="Обычный 6 2 2 2 2 2" xfId="132"/>
    <cellStyle name="Обычный 6 2 2 2 2 2 2" xfId="133"/>
    <cellStyle name="Обычный 6 2 2 2 2 2 2 2" xfId="134"/>
    <cellStyle name="Обычный 6 2 3" xfId="135"/>
    <cellStyle name="Обычный 7" xfId="136"/>
    <cellStyle name="Обычный 7 2" xfId="137"/>
    <cellStyle name="Обычный 7 2 2" xfId="138"/>
    <cellStyle name="Обычный 7 2 2 2" xfId="139"/>
    <cellStyle name="Обычный 7 2 3" xfId="140"/>
    <cellStyle name="Обычный 8" xfId="141"/>
    <cellStyle name="Обычный 9" xfId="142"/>
    <cellStyle name="Обычный_Лист1" xfId="143"/>
    <cellStyle name="Процентный 2" xfId="144"/>
    <cellStyle name="Финансовый 2" xfId="145"/>
    <cellStyle name="Финансовый 3" xfId="146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 refreshError="1"/>
      <sheetData sheetId="4" refreshError="1"/>
      <sheetData sheetId="5" refreshError="1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 refreshError="1"/>
      <sheetData sheetId="8" refreshError="1"/>
      <sheetData sheetId="9">
        <row r="13">
          <cell r="K13">
            <v>0.55089999999999995</v>
          </cell>
        </row>
      </sheetData>
      <sheetData sheetId="10">
        <row r="13">
          <cell r="K13">
            <v>0.55089999999999995</v>
          </cell>
        </row>
      </sheetData>
      <sheetData sheetId="11">
        <row r="13">
          <cell r="K13">
            <v>0.55089999999999995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0"/>
  <sheetViews>
    <sheetView zoomScale="84" zoomScaleNormal="84" workbookViewId="0">
      <pane xSplit="3" ySplit="14" topLeftCell="D30" activePane="bottomRight" state="frozen"/>
      <selection pane="topRight" activeCell="D1" sqref="D1"/>
      <selection pane="bottomLeft" activeCell="A15" sqref="A15"/>
      <selection pane="bottomRight" activeCell="M46" sqref="A11:M46"/>
    </sheetView>
  </sheetViews>
  <sheetFormatPr defaultColWidth="9.125" defaultRowHeight="15.75"/>
  <cols>
    <col min="1" max="1" width="5" style="10" customWidth="1"/>
    <col min="2" max="2" width="33.75" style="66" customWidth="1"/>
    <col min="3" max="3" width="6.25" style="66" customWidth="1"/>
    <col min="4" max="4" width="22.25" style="10" customWidth="1"/>
    <col min="5" max="5" width="21.625" style="10" customWidth="1"/>
    <col min="6" max="6" width="16.625" style="10" customWidth="1"/>
    <col min="7" max="7" width="24.625" style="10" customWidth="1"/>
    <col min="8" max="8" width="16.25" style="10" customWidth="1"/>
    <col min="9" max="9" width="10.125" style="10" customWidth="1"/>
    <col min="10" max="10" width="19.125" style="10" customWidth="1"/>
    <col min="11" max="11" width="10.125" style="10" customWidth="1"/>
    <col min="12" max="12" width="14.75" style="10" customWidth="1"/>
    <col min="13" max="13" width="17.75" style="9" customWidth="1"/>
    <col min="14" max="14" width="0.625" style="9" customWidth="1"/>
    <col min="15" max="15" width="13.625" bestFit="1" customWidth="1"/>
    <col min="16" max="16" width="10.125" customWidth="1"/>
    <col min="17" max="17" width="11.75" style="9" customWidth="1"/>
    <col min="18" max="19" width="9.125" style="10"/>
    <col min="20" max="24" width="9.125" style="10" hidden="1" customWidth="1"/>
    <col min="25" max="25" width="0" style="10" hidden="1" customWidth="1"/>
    <col min="26" max="16384" width="9.125" style="10"/>
  </cols>
  <sheetData>
    <row r="1" spans="1:30" s="1" customFormat="1" ht="18">
      <c r="M1" s="77" t="s">
        <v>116</v>
      </c>
    </row>
    <row r="2" spans="1:30" s="1" customFormat="1" ht="18">
      <c r="M2" s="78" t="s">
        <v>117</v>
      </c>
    </row>
    <row r="3" spans="1:30" s="1" customFormat="1" ht="18">
      <c r="M3" s="78" t="s">
        <v>119</v>
      </c>
    </row>
    <row r="4" spans="1:30" s="1" customFormat="1" ht="18">
      <c r="M4" s="79" t="s">
        <v>118</v>
      </c>
    </row>
    <row r="5" spans="1:30" s="1" customFormat="1" ht="18">
      <c r="M5" s="78" t="s">
        <v>0</v>
      </c>
    </row>
    <row r="6" spans="1:30" s="4" customFormat="1" ht="4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  <c r="N6" s="1"/>
      <c r="O6"/>
      <c r="P6"/>
      <c r="Q6" s="1"/>
    </row>
    <row r="7" spans="1:30" s="4" customFormat="1" ht="39.75" customHeight="1">
      <c r="A7" s="134" t="s">
        <v>1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5"/>
      <c r="O7"/>
      <c r="P7"/>
      <c r="Q7" s="1"/>
    </row>
    <row r="8" spans="1:30" s="8" customFormat="1" ht="5.25" customHeight="1">
      <c r="A8" s="4"/>
      <c r="B8" s="4"/>
      <c r="C8" s="4"/>
      <c r="D8" s="6"/>
      <c r="E8" s="4"/>
      <c r="F8" s="4"/>
      <c r="G8" s="4"/>
      <c r="H8" s="4"/>
      <c r="I8" s="4"/>
      <c r="J8" s="4"/>
      <c r="K8" s="4"/>
      <c r="L8" s="4"/>
      <c r="M8" s="1"/>
      <c r="N8" s="7"/>
      <c r="O8"/>
      <c r="P8"/>
      <c r="Q8" s="7"/>
    </row>
    <row r="9" spans="1:30" ht="38.65" customHeight="1">
      <c r="A9" s="135" t="s">
        <v>112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T9" s="10" t="s">
        <v>2</v>
      </c>
    </row>
    <row r="10" spans="1:30" ht="6" customHeight="1">
      <c r="A10" s="8"/>
      <c r="B10" s="11"/>
      <c r="C10" s="11"/>
      <c r="D10" s="8"/>
      <c r="E10" s="8"/>
      <c r="F10" s="8"/>
      <c r="G10" s="8"/>
      <c r="H10" s="8"/>
      <c r="I10" s="8"/>
      <c r="J10" s="8"/>
      <c r="K10" s="8"/>
      <c r="L10" s="8"/>
      <c r="M10" s="7"/>
    </row>
    <row r="11" spans="1:30" s="13" customFormat="1" ht="33.75" customHeight="1">
      <c r="A11" s="136" t="s">
        <v>3</v>
      </c>
      <c r="B11" s="138" t="s">
        <v>4</v>
      </c>
      <c r="C11" s="139"/>
      <c r="D11" s="138" t="s">
        <v>5</v>
      </c>
      <c r="E11" s="139"/>
      <c r="F11" s="140" t="s">
        <v>6</v>
      </c>
      <c r="G11" s="140" t="s">
        <v>7</v>
      </c>
      <c r="H11" s="140" t="s">
        <v>8</v>
      </c>
      <c r="I11" s="140" t="s">
        <v>9</v>
      </c>
      <c r="J11" s="140" t="s">
        <v>10</v>
      </c>
      <c r="K11" s="140" t="s">
        <v>11</v>
      </c>
      <c r="L11" s="142" t="s">
        <v>12</v>
      </c>
      <c r="M11" s="142" t="s">
        <v>13</v>
      </c>
      <c r="N11" s="12"/>
      <c r="O11"/>
      <c r="P11"/>
      <c r="Q11" s="12"/>
      <c r="T11" s="13" t="s">
        <v>14</v>
      </c>
    </row>
    <row r="12" spans="1:30" s="19" customFormat="1" ht="33.75" customHeight="1">
      <c r="A12" s="137"/>
      <c r="B12" s="14" t="s">
        <v>15</v>
      </c>
      <c r="C12" s="15" t="s">
        <v>16</v>
      </c>
      <c r="D12" s="16" t="s">
        <v>17</v>
      </c>
      <c r="E12" s="14" t="s">
        <v>18</v>
      </c>
      <c r="F12" s="141"/>
      <c r="G12" s="141"/>
      <c r="H12" s="141"/>
      <c r="I12" s="141"/>
      <c r="J12" s="141"/>
      <c r="K12" s="141"/>
      <c r="L12" s="143"/>
      <c r="M12" s="143"/>
      <c r="N12" s="17"/>
      <c r="O12"/>
      <c r="P12" s="18"/>
      <c r="Q12" s="17"/>
      <c r="S12" s="17"/>
      <c r="T12" s="19">
        <v>40489549.733055599</v>
      </c>
      <c r="U12" s="17">
        <f t="shared" ref="U12:U44" si="0">M14-T12</f>
        <v>8872241.3586110696</v>
      </c>
      <c r="W12" s="19">
        <f>('[1]01'!L11+'[1]02'!L11+'[1]03'!L11+'[1]07'!L11*9)/12</f>
        <v>39888548.630000003</v>
      </c>
      <c r="X12" s="17">
        <f t="shared" ref="X12:X44" si="1">M14-W12</f>
        <v>9473242.461666666</v>
      </c>
      <c r="AD12" s="17"/>
    </row>
    <row r="13" spans="1:30" s="23" customFormat="1" ht="18" customHeight="1">
      <c r="A13" s="20" t="s">
        <v>19</v>
      </c>
      <c r="B13" s="21">
        <v>2</v>
      </c>
      <c r="C13" s="20" t="s">
        <v>20</v>
      </c>
      <c r="D13" s="20" t="s">
        <v>21</v>
      </c>
      <c r="E13" s="21">
        <v>5</v>
      </c>
      <c r="F13" s="20" t="s">
        <v>22</v>
      </c>
      <c r="G13" s="20" t="s">
        <v>23</v>
      </c>
      <c r="H13" s="21">
        <v>8</v>
      </c>
      <c r="I13" s="20" t="s">
        <v>24</v>
      </c>
      <c r="J13" s="20" t="s">
        <v>25</v>
      </c>
      <c r="K13" s="20" t="s">
        <v>26</v>
      </c>
      <c r="L13" s="20" t="s">
        <v>27</v>
      </c>
      <c r="M13" s="22" t="s">
        <v>14</v>
      </c>
      <c r="N13" s="17"/>
      <c r="O13"/>
      <c r="P13" s="18"/>
      <c r="Q13" s="17"/>
      <c r="R13" s="19"/>
      <c r="S13" s="17"/>
      <c r="T13" s="19">
        <v>4002346.62</v>
      </c>
      <c r="U13" s="17">
        <f t="shared" si="0"/>
        <v>702986.46</v>
      </c>
      <c r="W13" s="19">
        <f>('[1]01'!L12+'[1]02'!L12+'[1]03'!L12+'[1]07'!L12*9)/12</f>
        <v>4002346.6199999996</v>
      </c>
      <c r="X13" s="17">
        <f t="shared" si="1"/>
        <v>702986.46000000043</v>
      </c>
      <c r="AA13" s="19"/>
      <c r="AB13" s="19"/>
      <c r="AC13" s="19"/>
      <c r="AD13" s="17"/>
    </row>
    <row r="14" spans="1:30" s="23" customFormat="1" ht="18" customHeight="1">
      <c r="A14" s="24"/>
      <c r="B14" s="25" t="s">
        <v>28</v>
      </c>
      <c r="C14" s="24"/>
      <c r="D14" s="25" t="s">
        <v>29</v>
      </c>
      <c r="E14" s="25"/>
      <c r="F14" s="26">
        <v>10836</v>
      </c>
      <c r="G14" s="27" t="s">
        <v>30</v>
      </c>
      <c r="H14" s="28">
        <v>59231518.68</v>
      </c>
      <c r="I14" s="27" t="s">
        <v>30</v>
      </c>
      <c r="J14" s="27" t="s">
        <v>30</v>
      </c>
      <c r="K14" s="29" t="s">
        <v>30</v>
      </c>
      <c r="L14" s="28">
        <v>50682690.620000005</v>
      </c>
      <c r="M14" s="28">
        <v>49361791.091666669</v>
      </c>
      <c r="N14" s="17"/>
      <c r="O14"/>
      <c r="P14" s="18"/>
      <c r="Q14" s="17"/>
      <c r="R14" s="19"/>
      <c r="S14" s="17"/>
      <c r="T14" s="19">
        <v>1986905.47</v>
      </c>
      <c r="U14" s="17">
        <f t="shared" si="0"/>
        <v>345560.27000000025</v>
      </c>
      <c r="W14" s="19">
        <f>('[1]01'!L13+'[1]02'!L13+'[1]03'!L13+'[1]07'!L13*9)/12</f>
        <v>1986905.47</v>
      </c>
      <c r="X14" s="17">
        <f t="shared" si="1"/>
        <v>345560.27000000025</v>
      </c>
      <c r="AA14" s="19"/>
      <c r="AB14" s="19"/>
      <c r="AC14" s="19"/>
      <c r="AD14" s="17"/>
    </row>
    <row r="15" spans="1:30" s="23" customFormat="1" ht="18" customHeight="1">
      <c r="A15" s="30" t="s">
        <v>19</v>
      </c>
      <c r="B15" s="31" t="s">
        <v>31</v>
      </c>
      <c r="C15" s="30" t="s">
        <v>32</v>
      </c>
      <c r="D15" s="32" t="s">
        <v>30</v>
      </c>
      <c r="E15" s="31" t="s">
        <v>28</v>
      </c>
      <c r="F15" s="33">
        <v>2588</v>
      </c>
      <c r="G15" s="32" t="s">
        <v>30</v>
      </c>
      <c r="H15" s="34">
        <v>7349461.2000000002</v>
      </c>
      <c r="I15" s="32" t="s">
        <v>30</v>
      </c>
      <c r="J15" s="32" t="s">
        <v>30</v>
      </c>
      <c r="K15" s="35" t="s">
        <v>30</v>
      </c>
      <c r="L15" s="28">
        <v>4705333.08</v>
      </c>
      <c r="M15" s="28">
        <v>4705333.08</v>
      </c>
      <c r="N15" s="17"/>
      <c r="O15"/>
      <c r="P15" s="18"/>
      <c r="Q15" s="17"/>
      <c r="R15" s="19"/>
      <c r="S15" s="17"/>
      <c r="T15" s="19">
        <v>2015441.15</v>
      </c>
      <c r="U15" s="17">
        <f t="shared" si="0"/>
        <v>357426.18999999994</v>
      </c>
      <c r="W15" s="19">
        <f>('[1]01'!L14+'[1]02'!L14+'[1]03'!L14+'[1]07'!L14*9)/12</f>
        <v>2015441.1499999997</v>
      </c>
      <c r="X15" s="17">
        <f t="shared" si="1"/>
        <v>357426.19000000018</v>
      </c>
      <c r="AA15" s="19"/>
      <c r="AB15" s="19"/>
      <c r="AC15" s="19"/>
      <c r="AD15" s="17"/>
    </row>
    <row r="16" spans="1:30" s="23" customFormat="1" ht="18" customHeight="1">
      <c r="A16" s="36" t="s">
        <v>33</v>
      </c>
      <c r="B16" s="37" t="s">
        <v>31</v>
      </c>
      <c r="C16" s="36" t="s">
        <v>32</v>
      </c>
      <c r="D16" s="37" t="s">
        <v>34</v>
      </c>
      <c r="E16" s="37" t="s">
        <v>35</v>
      </c>
      <c r="F16" s="38">
        <v>1668</v>
      </c>
      <c r="G16" s="37" t="s">
        <v>36</v>
      </c>
      <c r="H16" s="39">
        <v>3887442.9</v>
      </c>
      <c r="I16" s="40" t="s">
        <v>37</v>
      </c>
      <c r="J16" s="41" t="s">
        <v>38</v>
      </c>
      <c r="K16" s="42">
        <v>0.6</v>
      </c>
      <c r="L16" s="39">
        <v>2332465.7400000002</v>
      </c>
      <c r="M16" s="43">
        <v>2332465.7400000002</v>
      </c>
      <c r="N16" s="17"/>
      <c r="O16"/>
      <c r="P16" s="18"/>
      <c r="Q16" s="17"/>
      <c r="R16" s="19"/>
      <c r="S16" s="17"/>
      <c r="T16" s="19">
        <v>8485480.5477777794</v>
      </c>
      <c r="U16" s="17">
        <f t="shared" si="0"/>
        <v>4536553.9022222199</v>
      </c>
      <c r="W16" s="19">
        <f>('[1]01'!L15+'[1]02'!L15+'[1]03'!L15+'[1]07'!L15*9)/12</f>
        <v>8466371.6166666653</v>
      </c>
      <c r="X16" s="17">
        <f t="shared" si="1"/>
        <v>4555662.833333334</v>
      </c>
      <c r="AA16" s="19"/>
      <c r="AB16" s="19"/>
      <c r="AC16" s="19"/>
      <c r="AD16" s="17"/>
    </row>
    <row r="17" spans="1:30" s="23" customFormat="1" ht="18" customHeight="1">
      <c r="A17" s="36" t="s">
        <v>39</v>
      </c>
      <c r="B17" s="37" t="s">
        <v>31</v>
      </c>
      <c r="C17" s="36" t="s">
        <v>32</v>
      </c>
      <c r="D17" s="37" t="s">
        <v>34</v>
      </c>
      <c r="E17" s="37" t="s">
        <v>40</v>
      </c>
      <c r="F17" s="38">
        <v>920</v>
      </c>
      <c r="G17" s="37" t="s">
        <v>41</v>
      </c>
      <c r="H17" s="39">
        <v>3462018.3</v>
      </c>
      <c r="I17" s="40" t="s">
        <v>37</v>
      </c>
      <c r="J17" s="41" t="s">
        <v>38</v>
      </c>
      <c r="K17" s="42">
        <v>0.68540000000000001</v>
      </c>
      <c r="L17" s="39">
        <v>2372867.34</v>
      </c>
      <c r="M17" s="43">
        <v>2372867.34</v>
      </c>
      <c r="N17" s="17"/>
      <c r="O17"/>
      <c r="P17" s="18"/>
      <c r="Q17" s="17"/>
      <c r="R17" s="19"/>
      <c r="S17" s="17"/>
      <c r="T17" s="19">
        <v>387196.61777777801</v>
      </c>
      <c r="U17" s="17">
        <f t="shared" si="0"/>
        <v>1797989.5822222221</v>
      </c>
      <c r="W17" s="19">
        <f>('[1]01'!L16+'[1]02'!L16+'[1]03'!L16+'[1]07'!L16*9)/12</f>
        <v>368087.6866666667</v>
      </c>
      <c r="X17" s="17">
        <f t="shared" si="1"/>
        <v>1817098.5133333334</v>
      </c>
      <c r="AA17" s="19"/>
      <c r="AB17" s="19"/>
      <c r="AC17" s="19"/>
      <c r="AD17" s="17"/>
    </row>
    <row r="18" spans="1:30" s="23" customFormat="1" ht="18" customHeight="1">
      <c r="A18" s="44" t="s">
        <v>42</v>
      </c>
      <c r="B18" s="45" t="s">
        <v>43</v>
      </c>
      <c r="C18" s="44" t="s">
        <v>44</v>
      </c>
      <c r="D18" s="46" t="s">
        <v>30</v>
      </c>
      <c r="E18" s="45" t="s">
        <v>28</v>
      </c>
      <c r="F18" s="47">
        <v>2215</v>
      </c>
      <c r="G18" s="46" t="s">
        <v>30</v>
      </c>
      <c r="H18" s="34">
        <v>17171193.16</v>
      </c>
      <c r="I18" s="46" t="s">
        <v>30</v>
      </c>
      <c r="J18" s="46" t="s">
        <v>30</v>
      </c>
      <c r="K18" s="35" t="s">
        <v>30</v>
      </c>
      <c r="L18" s="34">
        <v>13659380.42</v>
      </c>
      <c r="M18" s="28">
        <v>13022034.449999999</v>
      </c>
      <c r="N18" s="17"/>
      <c r="O18"/>
      <c r="P18" s="18"/>
      <c r="Q18" s="17"/>
      <c r="R18" s="19"/>
      <c r="S18" s="17"/>
      <c r="T18" s="19">
        <v>253434.1</v>
      </c>
      <c r="U18" s="17">
        <f t="shared" si="0"/>
        <v>1294406.1299999999</v>
      </c>
      <c r="W18" s="19">
        <f>('[1]01'!L17+'[1]02'!L17+'[1]03'!L17+'[1]07'!L17*9)/12</f>
        <v>253434.1</v>
      </c>
      <c r="X18" s="17">
        <f t="shared" si="1"/>
        <v>1294406.1299999999</v>
      </c>
      <c r="AA18" s="19"/>
      <c r="AB18" s="19"/>
      <c r="AC18" s="19"/>
      <c r="AD18" s="17"/>
    </row>
    <row r="19" spans="1:30" s="23" customFormat="1" ht="18" customHeight="1">
      <c r="A19" s="36" t="s">
        <v>45</v>
      </c>
      <c r="B19" s="37" t="s">
        <v>43</v>
      </c>
      <c r="C19" s="36" t="s">
        <v>44</v>
      </c>
      <c r="D19" s="37" t="s">
        <v>46</v>
      </c>
      <c r="E19" s="37" t="s">
        <v>47</v>
      </c>
      <c r="F19" s="48">
        <v>465</v>
      </c>
      <c r="G19" s="37" t="s">
        <v>48</v>
      </c>
      <c r="H19" s="39">
        <v>2185186.2000000002</v>
      </c>
      <c r="I19" s="40" t="s">
        <v>37</v>
      </c>
      <c r="J19" s="49" t="s">
        <v>49</v>
      </c>
      <c r="K19" s="50">
        <v>1</v>
      </c>
      <c r="L19" s="51">
        <v>2185186.2000000002</v>
      </c>
      <c r="M19" s="43">
        <v>2185186.2000000002</v>
      </c>
      <c r="N19" s="17"/>
      <c r="O19"/>
      <c r="P19" s="18"/>
      <c r="Q19" s="17"/>
      <c r="R19" s="19"/>
      <c r="S19" s="17"/>
      <c r="T19" s="19">
        <v>1915150.81</v>
      </c>
      <c r="U19" s="17">
        <f t="shared" si="0"/>
        <v>270035.39000000013</v>
      </c>
      <c r="W19" s="19">
        <f>('[1]01'!L18+'[1]02'!L18+'[1]03'!L18+'[1]07'!L18*9)/12</f>
        <v>1915150.8099999998</v>
      </c>
      <c r="X19" s="17">
        <f t="shared" si="1"/>
        <v>270035.39000000036</v>
      </c>
      <c r="AA19" s="19"/>
      <c r="AB19" s="19"/>
      <c r="AC19" s="19"/>
      <c r="AD19" s="17"/>
    </row>
    <row r="20" spans="1:30" s="23" customFormat="1" ht="18" customHeight="1">
      <c r="A20" s="36" t="s">
        <v>50</v>
      </c>
      <c r="B20" s="37" t="s">
        <v>43</v>
      </c>
      <c r="C20" s="36" t="s">
        <v>44</v>
      </c>
      <c r="D20" s="37" t="s">
        <v>46</v>
      </c>
      <c r="E20" s="37" t="s">
        <v>51</v>
      </c>
      <c r="F20" s="48">
        <v>325</v>
      </c>
      <c r="G20" s="37" t="s">
        <v>48</v>
      </c>
      <c r="H20" s="39">
        <v>2185186.2000000002</v>
      </c>
      <c r="I20" s="40" t="s">
        <v>37</v>
      </c>
      <c r="J20" s="63" t="s">
        <v>49</v>
      </c>
      <c r="K20" s="50">
        <v>1</v>
      </c>
      <c r="L20" s="51">
        <v>2185186.2000000002</v>
      </c>
      <c r="M20" s="70">
        <v>1547840.23</v>
      </c>
      <c r="N20" s="17"/>
      <c r="O20"/>
      <c r="P20" s="18"/>
      <c r="Q20" s="17"/>
      <c r="R20" s="19"/>
      <c r="S20" s="17"/>
      <c r="T20" s="19">
        <v>1915150.81</v>
      </c>
      <c r="U20" s="17">
        <f t="shared" si="0"/>
        <v>270035.39000000013</v>
      </c>
      <c r="W20" s="19">
        <f>('[1]01'!L19+'[1]02'!L19+'[1]03'!L19+'[1]07'!L19*9)/12</f>
        <v>1915150.8099999998</v>
      </c>
      <c r="X20" s="17">
        <f t="shared" si="1"/>
        <v>270035.39000000036</v>
      </c>
      <c r="AA20" s="19"/>
      <c r="AB20" s="19"/>
      <c r="AC20" s="19"/>
      <c r="AD20" s="17"/>
    </row>
    <row r="21" spans="1:30" s="23" customFormat="1" ht="18" customHeight="1">
      <c r="A21" s="36" t="s">
        <v>52</v>
      </c>
      <c r="B21" s="37" t="s">
        <v>43</v>
      </c>
      <c r="C21" s="36" t="s">
        <v>44</v>
      </c>
      <c r="D21" s="37" t="s">
        <v>46</v>
      </c>
      <c r="E21" s="37" t="s">
        <v>53</v>
      </c>
      <c r="F21" s="48">
        <v>439</v>
      </c>
      <c r="G21" s="37" t="s">
        <v>48</v>
      </c>
      <c r="H21" s="39">
        <v>2185186.2000000002</v>
      </c>
      <c r="I21" s="40" t="s">
        <v>37</v>
      </c>
      <c r="J21" s="49" t="s">
        <v>49</v>
      </c>
      <c r="K21" s="42">
        <v>1</v>
      </c>
      <c r="L21" s="39">
        <v>2185186.2000000002</v>
      </c>
      <c r="M21" s="43">
        <v>2185186.2000000002</v>
      </c>
      <c r="N21" s="17"/>
      <c r="O21"/>
      <c r="P21" s="18"/>
      <c r="Q21" s="17"/>
      <c r="R21" s="19"/>
      <c r="S21" s="17"/>
      <c r="T21" s="19">
        <v>1629277.14</v>
      </c>
      <c r="U21" s="17">
        <f t="shared" si="0"/>
        <v>126738.48999999999</v>
      </c>
      <c r="W21" s="19">
        <f>('[1]01'!L20+'[1]02'!L20+'[1]03'!L20+'[1]07'!L20*9)/12</f>
        <v>1629277.14</v>
      </c>
      <c r="X21" s="17">
        <f t="shared" si="1"/>
        <v>126738.48999999999</v>
      </c>
      <c r="AA21" s="19"/>
      <c r="AB21" s="19"/>
      <c r="AC21" s="19"/>
      <c r="AD21" s="17"/>
    </row>
    <row r="22" spans="1:30" s="23" customFormat="1" ht="18" customHeight="1">
      <c r="A22" s="36" t="s">
        <v>54</v>
      </c>
      <c r="B22" s="37" t="s">
        <v>43</v>
      </c>
      <c r="C22" s="36" t="s">
        <v>44</v>
      </c>
      <c r="D22" s="37" t="s">
        <v>46</v>
      </c>
      <c r="E22" s="37" t="s">
        <v>55</v>
      </c>
      <c r="F22" s="48">
        <v>419</v>
      </c>
      <c r="G22" s="37" t="s">
        <v>48</v>
      </c>
      <c r="H22" s="39">
        <v>2185186.2000000002</v>
      </c>
      <c r="I22" s="40" t="s">
        <v>37</v>
      </c>
      <c r="J22" s="49" t="s">
        <v>49</v>
      </c>
      <c r="K22" s="42">
        <v>1</v>
      </c>
      <c r="L22" s="39">
        <v>2185186.2000000002</v>
      </c>
      <c r="M22" s="43">
        <v>2185186.2000000002</v>
      </c>
      <c r="N22" s="17"/>
      <c r="O22"/>
      <c r="P22" s="18"/>
      <c r="Q22" s="17"/>
      <c r="R22" s="19"/>
      <c r="S22" s="17"/>
      <c r="T22" s="19">
        <v>253434.1</v>
      </c>
      <c r="U22" s="17">
        <f t="shared" si="0"/>
        <v>19714.180000000022</v>
      </c>
      <c r="W22" s="19">
        <f>('[1]01'!L21+'[1]02'!L21+'[1]03'!L21+'[1]07'!L21*9)/12</f>
        <v>253434.1</v>
      </c>
      <c r="X22" s="17">
        <f t="shared" si="1"/>
        <v>19714.180000000022</v>
      </c>
      <c r="AA22" s="19"/>
      <c r="AB22" s="19"/>
      <c r="AC22" s="19"/>
      <c r="AD22" s="17"/>
    </row>
    <row r="23" spans="1:30" s="23" customFormat="1" ht="18" customHeight="1">
      <c r="A23" s="36" t="s">
        <v>56</v>
      </c>
      <c r="B23" s="37" t="s">
        <v>43</v>
      </c>
      <c r="C23" s="36" t="s">
        <v>44</v>
      </c>
      <c r="D23" s="37" t="s">
        <v>57</v>
      </c>
      <c r="E23" s="37" t="s">
        <v>58</v>
      </c>
      <c r="F23" s="48">
        <v>268</v>
      </c>
      <c r="G23" s="37" t="s">
        <v>48</v>
      </c>
      <c r="H23" s="39">
        <v>2185186.2000000002</v>
      </c>
      <c r="I23" s="40" t="s">
        <v>37</v>
      </c>
      <c r="J23" s="41" t="s">
        <v>38</v>
      </c>
      <c r="K23" s="42">
        <v>0.80359999999999998</v>
      </c>
      <c r="L23" s="39">
        <v>1756015.63</v>
      </c>
      <c r="M23" s="43">
        <v>1756015.63</v>
      </c>
      <c r="N23" s="17"/>
      <c r="O23"/>
      <c r="P23" s="18"/>
      <c r="Q23" s="17"/>
      <c r="R23" s="19"/>
      <c r="S23" s="17"/>
      <c r="T23" s="19">
        <v>1915150.81</v>
      </c>
      <c r="U23" s="17">
        <f t="shared" si="0"/>
        <v>-900568.8600000001</v>
      </c>
      <c r="W23" s="19">
        <f>('[1]01'!L22+'[1]02'!L22+'[1]03'!L22+'[1]07'!L22*9)/12</f>
        <v>1915150.8099999998</v>
      </c>
      <c r="X23" s="17">
        <f t="shared" si="1"/>
        <v>-900568.85999999987</v>
      </c>
      <c r="AA23" s="19"/>
      <c r="AB23" s="19"/>
      <c r="AC23" s="19"/>
      <c r="AD23" s="17"/>
    </row>
    <row r="24" spans="1:30" s="23" customFormat="1" ht="18" customHeight="1">
      <c r="A24" s="36" t="s">
        <v>59</v>
      </c>
      <c r="B24" s="37" t="s">
        <v>43</v>
      </c>
      <c r="C24" s="36" t="s">
        <v>44</v>
      </c>
      <c r="D24" s="37" t="s">
        <v>57</v>
      </c>
      <c r="E24" s="37" t="s">
        <v>60</v>
      </c>
      <c r="F24" s="48">
        <v>107</v>
      </c>
      <c r="G24" s="37" t="s">
        <v>48</v>
      </c>
      <c r="H24" s="39">
        <v>2185186.2000000002</v>
      </c>
      <c r="I24" s="40" t="s">
        <v>37</v>
      </c>
      <c r="J24" s="41" t="s">
        <v>38</v>
      </c>
      <c r="K24" s="42">
        <v>0.125</v>
      </c>
      <c r="L24" s="39">
        <v>273148.28000000003</v>
      </c>
      <c r="M24" s="43">
        <v>273148.28000000003</v>
      </c>
      <c r="N24" s="17"/>
      <c r="O24"/>
      <c r="P24" s="18"/>
      <c r="Q24" s="17"/>
      <c r="R24" s="19"/>
      <c r="S24" s="17"/>
      <c r="T24" s="19">
        <v>216686.16</v>
      </c>
      <c r="U24" s="17">
        <f t="shared" si="0"/>
        <v>1658203.6</v>
      </c>
      <c r="W24" s="19">
        <f>('[1]01'!L23+'[1]02'!L23+'[1]03'!L23+'[1]07'!L23*9)/12</f>
        <v>216686.16</v>
      </c>
      <c r="X24" s="17">
        <f t="shared" si="1"/>
        <v>1658203.6</v>
      </c>
      <c r="AA24" s="19"/>
      <c r="AB24" s="19"/>
      <c r="AC24" s="19"/>
      <c r="AD24" s="17"/>
    </row>
    <row r="25" spans="1:30" s="23" customFormat="1" ht="18" customHeight="1">
      <c r="A25" s="36" t="s">
        <v>61</v>
      </c>
      <c r="B25" s="37" t="s">
        <v>43</v>
      </c>
      <c r="C25" s="36" t="s">
        <v>44</v>
      </c>
      <c r="D25" s="37" t="s">
        <v>46</v>
      </c>
      <c r="E25" s="37" t="s">
        <v>62</v>
      </c>
      <c r="F25" s="48">
        <v>122</v>
      </c>
      <c r="G25" s="37" t="s">
        <v>48</v>
      </c>
      <c r="H25" s="39">
        <v>2185186.2000000002</v>
      </c>
      <c r="I25" s="40" t="s">
        <v>37</v>
      </c>
      <c r="J25" s="41" t="s">
        <v>38</v>
      </c>
      <c r="K25" s="42">
        <v>0.46429999999999999</v>
      </c>
      <c r="L25" s="39">
        <v>1014581.95</v>
      </c>
      <c r="M25" s="43">
        <v>1014581.95</v>
      </c>
      <c r="N25" s="17"/>
      <c r="O25"/>
      <c r="P25" s="18"/>
      <c r="Q25" s="17"/>
      <c r="R25" s="19"/>
      <c r="S25" s="17"/>
      <c r="T25" s="19">
        <v>17169532.059027798</v>
      </c>
      <c r="U25" s="17">
        <f t="shared" si="0"/>
        <v>2159943.1609722003</v>
      </c>
      <c r="W25" s="19">
        <f>('[1]01'!L24+'[1]02'!L24+'[1]03'!L24+'[1]07'!L24*9)/12</f>
        <v>16048619.348333335</v>
      </c>
      <c r="X25" s="17">
        <f t="shared" si="1"/>
        <v>3280855.8716666643</v>
      </c>
      <c r="AA25" s="19"/>
      <c r="AB25" s="19"/>
      <c r="AC25" s="19"/>
      <c r="AD25" s="17"/>
    </row>
    <row r="26" spans="1:30" s="23" customFormat="1" ht="18" customHeight="1">
      <c r="A26" s="36" t="s">
        <v>63</v>
      </c>
      <c r="B26" s="37" t="s">
        <v>43</v>
      </c>
      <c r="C26" s="36" t="s">
        <v>44</v>
      </c>
      <c r="D26" s="37" t="s">
        <v>57</v>
      </c>
      <c r="E26" s="37" t="s">
        <v>64</v>
      </c>
      <c r="F26" s="48">
        <v>70</v>
      </c>
      <c r="G26" s="37" t="s">
        <v>65</v>
      </c>
      <c r="H26" s="39">
        <v>1874889.76</v>
      </c>
      <c r="I26" s="40" t="s">
        <v>37</v>
      </c>
      <c r="J26" s="49" t="s">
        <v>49</v>
      </c>
      <c r="K26" s="42">
        <v>1</v>
      </c>
      <c r="L26" s="39">
        <v>1874889.76</v>
      </c>
      <c r="M26" s="43">
        <v>1874889.76</v>
      </c>
      <c r="N26" s="17"/>
      <c r="O26"/>
      <c r="P26" s="18"/>
      <c r="Q26" s="17"/>
      <c r="R26" s="19"/>
      <c r="S26" s="17"/>
      <c r="T26" s="19">
        <v>2015441.15</v>
      </c>
      <c r="U26" s="17">
        <f t="shared" si="0"/>
        <v>357426.18999999994</v>
      </c>
      <c r="W26" s="19">
        <f>('[1]01'!L25+'[1]02'!L25+'[1]03'!L25+'[1]07'!L25*9)/12</f>
        <v>2015441.1499999997</v>
      </c>
      <c r="X26" s="17">
        <f t="shared" si="1"/>
        <v>357426.19000000018</v>
      </c>
      <c r="AA26" s="19"/>
      <c r="AB26" s="19"/>
      <c r="AC26" s="19"/>
      <c r="AD26" s="17"/>
    </row>
    <row r="27" spans="1:30" s="23" customFormat="1" ht="18" customHeight="1">
      <c r="A27" s="44" t="s">
        <v>20</v>
      </c>
      <c r="B27" s="45" t="s">
        <v>66</v>
      </c>
      <c r="C27" s="44" t="s">
        <v>67</v>
      </c>
      <c r="D27" s="46" t="s">
        <v>30</v>
      </c>
      <c r="E27" s="45" t="s">
        <v>28</v>
      </c>
      <c r="F27" s="47">
        <v>3823</v>
      </c>
      <c r="G27" s="46" t="s">
        <v>30</v>
      </c>
      <c r="H27" s="34">
        <v>20633211.460000001</v>
      </c>
      <c r="I27" s="46" t="s">
        <v>30</v>
      </c>
      <c r="J27" s="46" t="s">
        <v>30</v>
      </c>
      <c r="K27" s="35" t="s">
        <v>30</v>
      </c>
      <c r="L27" s="28">
        <v>19329475.219999999</v>
      </c>
      <c r="M27" s="28">
        <v>19329475.219999999</v>
      </c>
      <c r="N27" s="17"/>
      <c r="O27"/>
      <c r="P27" s="18"/>
      <c r="Q27" s="17"/>
      <c r="R27" s="19"/>
      <c r="S27" s="17"/>
      <c r="T27" s="19">
        <v>1660544.17916667</v>
      </c>
      <c r="U27" s="17">
        <f t="shared" si="0"/>
        <v>524642.02083333023</v>
      </c>
      <c r="W27" s="19">
        <f>('[1]01'!L26+'[1]02'!L26+'[1]03'!L26+'[1]07'!L26*9)/12</f>
        <v>1898770.3875</v>
      </c>
      <c r="X27" s="17">
        <f t="shared" si="1"/>
        <v>286415.81250000023</v>
      </c>
      <c r="AA27" s="19"/>
      <c r="AB27" s="19"/>
      <c r="AC27" s="19"/>
      <c r="AD27" s="17"/>
    </row>
    <row r="28" spans="1:30" s="58" customFormat="1" ht="18" customHeight="1">
      <c r="A28" s="36" t="s">
        <v>68</v>
      </c>
      <c r="B28" s="37" t="s">
        <v>66</v>
      </c>
      <c r="C28" s="36" t="s">
        <v>67</v>
      </c>
      <c r="D28" s="37" t="s">
        <v>69</v>
      </c>
      <c r="E28" s="37" t="s">
        <v>70</v>
      </c>
      <c r="F28" s="38">
        <v>1241</v>
      </c>
      <c r="G28" s="37" t="s">
        <v>41</v>
      </c>
      <c r="H28" s="39">
        <v>3462018.3</v>
      </c>
      <c r="I28" s="40" t="s">
        <v>37</v>
      </c>
      <c r="J28" s="41" t="s">
        <v>38</v>
      </c>
      <c r="K28" s="42">
        <v>0.68540000000000001</v>
      </c>
      <c r="L28" s="39">
        <v>2372867.34</v>
      </c>
      <c r="M28" s="43">
        <v>2372867.34</v>
      </c>
      <c r="N28" s="56"/>
      <c r="O28"/>
      <c r="P28" s="18"/>
      <c r="Q28" s="17"/>
      <c r="R28" s="19"/>
      <c r="S28" s="17"/>
      <c r="T28" s="57">
        <v>1904275.66805556</v>
      </c>
      <c r="U28" s="56">
        <f t="shared" si="0"/>
        <v>280910.53194444021</v>
      </c>
      <c r="W28" s="57">
        <f>('[1]01'!L27+'[1]02'!L27+'[1]03'!L27+'[1]07'!L27*9)/12</f>
        <v>1879636.2416666665</v>
      </c>
      <c r="X28" s="56">
        <f t="shared" si="1"/>
        <v>305549.95833333372</v>
      </c>
      <c r="AA28" s="19"/>
      <c r="AB28" s="19"/>
      <c r="AC28" s="19"/>
      <c r="AD28" s="17"/>
    </row>
    <row r="29" spans="1:30" s="23" customFormat="1" ht="18" customHeight="1">
      <c r="A29" s="36" t="s">
        <v>71</v>
      </c>
      <c r="B29" s="37" t="s">
        <v>66</v>
      </c>
      <c r="C29" s="36" t="s">
        <v>67</v>
      </c>
      <c r="D29" s="37" t="s">
        <v>69</v>
      </c>
      <c r="E29" s="37" t="s">
        <v>72</v>
      </c>
      <c r="F29" s="38">
        <v>855</v>
      </c>
      <c r="G29" s="37" t="s">
        <v>48</v>
      </c>
      <c r="H29" s="39">
        <v>2185186.2000000002</v>
      </c>
      <c r="I29" s="40" t="s">
        <v>37</v>
      </c>
      <c r="J29" s="49" t="s">
        <v>49</v>
      </c>
      <c r="K29" s="59">
        <v>1</v>
      </c>
      <c r="L29" s="60">
        <v>2185186.2000000002</v>
      </c>
      <c r="M29" s="43">
        <v>2185186.2000000002</v>
      </c>
      <c r="N29" s="17"/>
      <c r="O29"/>
      <c r="P29" s="18"/>
      <c r="Q29" s="17"/>
      <c r="R29" s="19"/>
      <c r="S29" s="17"/>
      <c r="T29" s="19">
        <v>2027472.8</v>
      </c>
      <c r="U29" s="17">
        <f t="shared" si="0"/>
        <v>157713.40000000014</v>
      </c>
      <c r="W29" s="19">
        <f>('[1]01'!L28+'[1]02'!L28+'[1]03'!L28+'[1]07'!L28*9)/12</f>
        <v>696943.77500000002</v>
      </c>
      <c r="X29" s="17">
        <f t="shared" si="1"/>
        <v>1488242.4250000003</v>
      </c>
      <c r="AA29" s="19"/>
      <c r="AB29" s="19"/>
      <c r="AC29" s="19"/>
      <c r="AD29" s="17"/>
    </row>
    <row r="30" spans="1:30" s="23" customFormat="1" ht="18" customHeight="1">
      <c r="A30" s="61" t="s">
        <v>73</v>
      </c>
      <c r="B30" s="62" t="s">
        <v>66</v>
      </c>
      <c r="C30" s="61" t="s">
        <v>67</v>
      </c>
      <c r="D30" s="62" t="s">
        <v>69</v>
      </c>
      <c r="E30" s="62" t="s">
        <v>74</v>
      </c>
      <c r="F30" s="48">
        <v>441</v>
      </c>
      <c r="G30" s="62" t="s">
        <v>48</v>
      </c>
      <c r="H30" s="51">
        <v>2185186.2000000002</v>
      </c>
      <c r="I30" s="63" t="s">
        <v>37</v>
      </c>
      <c r="J30" s="64" t="s">
        <v>49</v>
      </c>
      <c r="K30" s="59">
        <v>1</v>
      </c>
      <c r="L30" s="60">
        <v>2185186.2000000002</v>
      </c>
      <c r="M30" s="43">
        <v>2185186.2000000002</v>
      </c>
      <c r="N30" s="17"/>
      <c r="O30"/>
      <c r="P30" s="18"/>
      <c r="Q30" s="17"/>
      <c r="R30" s="19"/>
      <c r="S30" s="17"/>
      <c r="T30" s="19">
        <v>1657070.4134722201</v>
      </c>
      <c r="U30" s="17">
        <f t="shared" si="0"/>
        <v>313530.50652777986</v>
      </c>
      <c r="W30" s="19">
        <f>('[1]01'!L29+'[1]02'!L29+'[1]03'!L29+'[1]07'!L29*9)/12</f>
        <v>1653099.9458333335</v>
      </c>
      <c r="X30" s="17">
        <f t="shared" si="1"/>
        <v>317500.97416666639</v>
      </c>
      <c r="AA30" s="19"/>
      <c r="AB30" s="19"/>
      <c r="AC30" s="19"/>
      <c r="AD30" s="17"/>
    </row>
    <row r="31" spans="1:30" s="23" customFormat="1" ht="18" customHeight="1">
      <c r="A31" s="36" t="s">
        <v>75</v>
      </c>
      <c r="B31" s="37" t="s">
        <v>66</v>
      </c>
      <c r="C31" s="36" t="s">
        <v>67</v>
      </c>
      <c r="D31" s="37" t="s">
        <v>69</v>
      </c>
      <c r="E31" s="37" t="s">
        <v>76</v>
      </c>
      <c r="F31" s="38">
        <v>315</v>
      </c>
      <c r="G31" s="37" t="s">
        <v>48</v>
      </c>
      <c r="H31" s="39">
        <v>2185186.2000000002</v>
      </c>
      <c r="I31" s="40" t="s">
        <v>37</v>
      </c>
      <c r="J31" s="65" t="s">
        <v>49</v>
      </c>
      <c r="K31" s="59">
        <v>1</v>
      </c>
      <c r="L31" s="60">
        <v>2185186.2000000002</v>
      </c>
      <c r="M31" s="43">
        <v>2185186.2000000002</v>
      </c>
      <c r="N31" s="17"/>
      <c r="O31"/>
      <c r="P31" s="18"/>
      <c r="Q31" s="17"/>
      <c r="R31" s="19"/>
      <c r="S31" s="17"/>
      <c r="T31" s="19">
        <v>1879636.24166667</v>
      </c>
      <c r="U31" s="17">
        <f t="shared" si="0"/>
        <v>305549.95833333023</v>
      </c>
      <c r="W31" s="19">
        <f>('[1]01'!L30+'[1]02'!L30+'[1]03'!L30+'[1]07'!L30*9)/12</f>
        <v>1879636.2416666665</v>
      </c>
      <c r="X31" s="17">
        <f t="shared" si="1"/>
        <v>305549.95833333372</v>
      </c>
      <c r="AA31" s="19"/>
      <c r="AB31" s="19"/>
      <c r="AC31" s="19"/>
      <c r="AD31" s="17"/>
    </row>
    <row r="32" spans="1:30" s="23" customFormat="1" ht="18" customHeight="1">
      <c r="A32" s="36" t="s">
        <v>77</v>
      </c>
      <c r="B32" s="37" t="s">
        <v>66</v>
      </c>
      <c r="C32" s="36" t="s">
        <v>67</v>
      </c>
      <c r="D32" s="37" t="s">
        <v>69</v>
      </c>
      <c r="E32" s="37" t="s">
        <v>78</v>
      </c>
      <c r="F32" s="38">
        <v>224</v>
      </c>
      <c r="G32" s="37" t="s">
        <v>48</v>
      </c>
      <c r="H32" s="39">
        <v>2185186.2000000002</v>
      </c>
      <c r="I32" s="40" t="s">
        <v>37</v>
      </c>
      <c r="J32" s="41" t="s">
        <v>38</v>
      </c>
      <c r="K32" s="59">
        <v>0.90180000000000005</v>
      </c>
      <c r="L32" s="60">
        <v>1970600.92</v>
      </c>
      <c r="M32" s="43">
        <v>1970600.92</v>
      </c>
      <c r="N32" s="17"/>
      <c r="O32"/>
      <c r="P32" s="18"/>
      <c r="Q32" s="17"/>
      <c r="R32" s="19"/>
      <c r="S32" s="17"/>
      <c r="T32" s="19">
        <v>2027472.8</v>
      </c>
      <c r="U32" s="17">
        <f t="shared" si="0"/>
        <v>157713.40000000014</v>
      </c>
      <c r="W32" s="19">
        <f>('[1]01'!L31+'[1]02'!L31+'[1]03'!L31+'[1]07'!L31*9)/12</f>
        <v>2027472.8</v>
      </c>
      <c r="X32" s="17">
        <f t="shared" si="1"/>
        <v>157713.40000000014</v>
      </c>
      <c r="AA32" s="19"/>
      <c r="AB32" s="19"/>
      <c r="AC32" s="19"/>
      <c r="AD32" s="17"/>
    </row>
    <row r="33" spans="1:30" s="23" customFormat="1" ht="18" customHeight="1">
      <c r="A33" s="36" t="s">
        <v>79</v>
      </c>
      <c r="B33" s="37" t="s">
        <v>66</v>
      </c>
      <c r="C33" s="36" t="s">
        <v>67</v>
      </c>
      <c r="D33" s="37" t="s">
        <v>69</v>
      </c>
      <c r="E33" s="37" t="s">
        <v>80</v>
      </c>
      <c r="F33" s="38">
        <v>391</v>
      </c>
      <c r="G33" s="37" t="s">
        <v>48</v>
      </c>
      <c r="H33" s="39">
        <v>2185186.2000000002</v>
      </c>
      <c r="I33" s="40" t="s">
        <v>37</v>
      </c>
      <c r="J33" s="49" t="s">
        <v>49</v>
      </c>
      <c r="K33" s="59">
        <v>1</v>
      </c>
      <c r="L33" s="60">
        <v>2185186.2000000002</v>
      </c>
      <c r="M33" s="43">
        <v>2185186.2000000002</v>
      </c>
      <c r="N33" s="17"/>
      <c r="O33"/>
      <c r="P33" s="18"/>
      <c r="Q33" s="17"/>
      <c r="R33" s="19"/>
      <c r="S33" s="17"/>
      <c r="T33" s="19">
        <v>1970146.0066666701</v>
      </c>
      <c r="U33" s="17">
        <f t="shared" si="0"/>
        <v>215040.1933333301</v>
      </c>
      <c r="W33" s="19">
        <f>('[1]01'!L32+'[1]02'!L32+'[1]03'!L32+'[1]07'!L32*9)/12</f>
        <v>1970146.0066666666</v>
      </c>
      <c r="X33" s="17">
        <f t="shared" si="1"/>
        <v>215040.19333333359</v>
      </c>
      <c r="AA33" s="19"/>
      <c r="AB33" s="19"/>
      <c r="AC33" s="19"/>
      <c r="AD33" s="17"/>
    </row>
    <row r="34" spans="1:30" s="23" customFormat="1" ht="18" customHeight="1">
      <c r="A34" s="36" t="s">
        <v>81</v>
      </c>
      <c r="B34" s="37" t="s">
        <v>66</v>
      </c>
      <c r="C34" s="36" t="s">
        <v>67</v>
      </c>
      <c r="D34" s="37" t="s">
        <v>69</v>
      </c>
      <c r="E34" s="37" t="s">
        <v>82</v>
      </c>
      <c r="F34" s="38">
        <v>117</v>
      </c>
      <c r="G34" s="37" t="s">
        <v>48</v>
      </c>
      <c r="H34" s="39">
        <v>2185186.2000000002</v>
      </c>
      <c r="I34" s="40" t="s">
        <v>37</v>
      </c>
      <c r="J34" s="49" t="s">
        <v>49</v>
      </c>
      <c r="K34" s="42">
        <v>1</v>
      </c>
      <c r="L34" s="39">
        <v>2185186.2000000002</v>
      </c>
      <c r="M34" s="43">
        <v>2185186.2000000002</v>
      </c>
      <c r="N34" s="17"/>
      <c r="O34"/>
      <c r="P34" s="18"/>
      <c r="Q34" s="17"/>
      <c r="R34" s="19"/>
      <c r="S34" s="17"/>
      <c r="T34" s="19">
        <v>2027472.8</v>
      </c>
      <c r="U34" s="17">
        <f t="shared" si="0"/>
        <v>-152583.04000000004</v>
      </c>
      <c r="W34" s="19">
        <f>('[1]01'!L33+'[1]02'!L33+'[1]03'!L33+'[1]07'!L33*9)/12</f>
        <v>2027472.8</v>
      </c>
      <c r="X34" s="17">
        <f t="shared" si="1"/>
        <v>-152583.04000000004</v>
      </c>
      <c r="AA34" s="19"/>
      <c r="AB34" s="19"/>
      <c r="AC34" s="19"/>
      <c r="AD34" s="17"/>
    </row>
    <row r="35" spans="1:30" s="23" customFormat="1" ht="18" customHeight="1">
      <c r="A35" s="36" t="s">
        <v>83</v>
      </c>
      <c r="B35" s="37" t="s">
        <v>66</v>
      </c>
      <c r="C35" s="36" t="s">
        <v>67</v>
      </c>
      <c r="D35" s="37" t="s">
        <v>69</v>
      </c>
      <c r="E35" s="37" t="s">
        <v>84</v>
      </c>
      <c r="F35" s="38">
        <v>163</v>
      </c>
      <c r="G35" s="37" t="s">
        <v>48</v>
      </c>
      <c r="H35" s="39">
        <v>2185186.2000000002</v>
      </c>
      <c r="I35" s="40" t="s">
        <v>37</v>
      </c>
      <c r="J35" s="49" t="s">
        <v>49</v>
      </c>
      <c r="K35" s="42">
        <v>1</v>
      </c>
      <c r="L35" s="39">
        <v>2185186.2000000002</v>
      </c>
      <c r="M35" s="43">
        <v>2185186.2000000002</v>
      </c>
      <c r="N35" s="17"/>
      <c r="O35"/>
      <c r="P35" s="18"/>
      <c r="Q35" s="17"/>
      <c r="R35" s="19"/>
      <c r="S35" s="17"/>
      <c r="T35" s="19">
        <v>1915150.81</v>
      </c>
      <c r="U35" s="17">
        <f t="shared" si="0"/>
        <v>270035.39000000013</v>
      </c>
      <c r="W35" s="19">
        <f>('[1]01'!L34+'[1]02'!L34+'[1]03'!L34+'[1]07'!L34*9)/12</f>
        <v>1915150.8099999998</v>
      </c>
      <c r="X35" s="17">
        <f t="shared" si="1"/>
        <v>270035.39000000036</v>
      </c>
      <c r="AA35" s="19"/>
      <c r="AB35" s="19"/>
      <c r="AC35" s="19"/>
      <c r="AD35" s="17"/>
    </row>
    <row r="36" spans="1:30" s="23" customFormat="1" ht="18" customHeight="1">
      <c r="A36" s="36" t="s">
        <v>85</v>
      </c>
      <c r="B36" s="37" t="s">
        <v>66</v>
      </c>
      <c r="C36" s="36" t="s">
        <v>67</v>
      </c>
      <c r="D36" s="37" t="s">
        <v>69</v>
      </c>
      <c r="E36" s="37" t="s">
        <v>86</v>
      </c>
      <c r="F36" s="38">
        <v>76</v>
      </c>
      <c r="G36" s="37" t="s">
        <v>65</v>
      </c>
      <c r="H36" s="39">
        <v>1874889.76</v>
      </c>
      <c r="I36" s="40" t="s">
        <v>37</v>
      </c>
      <c r="J36" s="49" t="s">
        <v>49</v>
      </c>
      <c r="K36" s="42">
        <v>1</v>
      </c>
      <c r="L36" s="39">
        <v>1874889.76</v>
      </c>
      <c r="M36" s="43">
        <v>1874889.76</v>
      </c>
      <c r="N36" s="17"/>
      <c r="O36"/>
      <c r="P36" s="18"/>
      <c r="Q36" s="17"/>
      <c r="R36" s="19"/>
      <c r="S36" s="17"/>
      <c r="T36" s="19">
        <v>1915150.81</v>
      </c>
      <c r="U36" s="17">
        <f t="shared" si="0"/>
        <v>270035.39000000013</v>
      </c>
      <c r="W36" s="19">
        <f>('[1]01'!L35+'[1]02'!L35+'[1]03'!L35+'[1]07'!L35*9)/12</f>
        <v>1915150.8099999998</v>
      </c>
      <c r="X36" s="17">
        <f t="shared" si="1"/>
        <v>270035.39000000036</v>
      </c>
      <c r="AA36" s="19"/>
      <c r="AB36" s="19"/>
      <c r="AC36" s="19"/>
      <c r="AD36" s="17"/>
    </row>
    <row r="37" spans="1:30" s="23" customFormat="1" ht="18" customHeight="1">
      <c r="A37" s="44" t="s">
        <v>21</v>
      </c>
      <c r="B37" s="45" t="s">
        <v>87</v>
      </c>
      <c r="C37" s="44" t="s">
        <v>88</v>
      </c>
      <c r="D37" s="46" t="s">
        <v>30</v>
      </c>
      <c r="E37" s="45" t="s">
        <v>28</v>
      </c>
      <c r="F37" s="47">
        <v>202</v>
      </c>
      <c r="G37" s="46" t="s">
        <v>30</v>
      </c>
      <c r="H37" s="34">
        <v>2185186.2000000002</v>
      </c>
      <c r="I37" s="46" t="s">
        <v>30</v>
      </c>
      <c r="J37" s="46" t="s">
        <v>30</v>
      </c>
      <c r="K37" s="35" t="s">
        <v>30</v>
      </c>
      <c r="L37" s="34">
        <v>2185186.2000000002</v>
      </c>
      <c r="M37" s="28">
        <v>2185186.2000000002</v>
      </c>
      <c r="N37" s="17"/>
      <c r="O37"/>
      <c r="P37" s="18"/>
      <c r="Q37" s="17"/>
      <c r="R37" s="19"/>
      <c r="S37" s="17"/>
      <c r="T37" s="19">
        <v>3367024.08</v>
      </c>
      <c r="U37" s="17">
        <f t="shared" si="0"/>
        <v>1003348.3200000003</v>
      </c>
      <c r="W37" s="19">
        <f>('[1]01'!L36+'[1]02'!L36+'[1]03'!L36+'[1]07'!L36*9)/12</f>
        <v>3882965.22</v>
      </c>
      <c r="X37" s="17">
        <f t="shared" si="1"/>
        <v>487407.18000000017</v>
      </c>
      <c r="AA37" s="19"/>
      <c r="AB37" s="19"/>
      <c r="AC37" s="19"/>
      <c r="AD37" s="17"/>
    </row>
    <row r="38" spans="1:30" s="23" customFormat="1" ht="18" customHeight="1">
      <c r="A38" s="36" t="s">
        <v>89</v>
      </c>
      <c r="B38" s="37" t="s">
        <v>87</v>
      </c>
      <c r="C38" s="36" t="s">
        <v>88</v>
      </c>
      <c r="D38" s="37" t="s">
        <v>90</v>
      </c>
      <c r="E38" s="37" t="s">
        <v>91</v>
      </c>
      <c r="F38" s="38">
        <v>202</v>
      </c>
      <c r="G38" s="37" t="s">
        <v>48</v>
      </c>
      <c r="H38" s="39">
        <v>2185186.2000000002</v>
      </c>
      <c r="I38" s="49" t="s">
        <v>37</v>
      </c>
      <c r="J38" s="49" t="s">
        <v>49</v>
      </c>
      <c r="K38" s="42">
        <v>1</v>
      </c>
      <c r="L38" s="39">
        <v>2185186.2000000002</v>
      </c>
      <c r="M38" s="43">
        <v>2185186.2000000002</v>
      </c>
      <c r="N38" s="17"/>
      <c r="O38"/>
      <c r="P38" s="18"/>
      <c r="Q38" s="17"/>
      <c r="R38" s="19"/>
      <c r="S38" s="17"/>
      <c r="T38" s="19">
        <v>2027472.8</v>
      </c>
      <c r="U38" s="17">
        <f t="shared" si="0"/>
        <v>157713.40000000014</v>
      </c>
      <c r="W38" s="19">
        <f>('[1]01'!L37+'[1]02'!L37+'[1]03'!L37+'[1]07'!L37*9)/12</f>
        <v>2027472.8</v>
      </c>
      <c r="X38" s="17">
        <f t="shared" si="1"/>
        <v>157713.40000000014</v>
      </c>
      <c r="AA38" s="19"/>
      <c r="AB38" s="19"/>
      <c r="AC38" s="19"/>
      <c r="AD38" s="17"/>
    </row>
    <row r="39" spans="1:30" s="23" customFormat="1" ht="18" customHeight="1">
      <c r="A39" s="44" t="s">
        <v>92</v>
      </c>
      <c r="B39" s="45" t="s">
        <v>93</v>
      </c>
      <c r="C39" s="44" t="s">
        <v>94</v>
      </c>
      <c r="D39" s="46" t="s">
        <v>30</v>
      </c>
      <c r="E39" s="45" t="s">
        <v>28</v>
      </c>
      <c r="F39" s="47">
        <v>399</v>
      </c>
      <c r="G39" s="46" t="s">
        <v>30</v>
      </c>
      <c r="H39" s="34">
        <v>4370372.4000000004</v>
      </c>
      <c r="I39" s="46" t="s">
        <v>30</v>
      </c>
      <c r="J39" s="46" t="s">
        <v>30</v>
      </c>
      <c r="K39" s="35" t="s">
        <v>30</v>
      </c>
      <c r="L39" s="34">
        <v>4370372.4000000004</v>
      </c>
      <c r="M39" s="28">
        <v>4370372.4000000004</v>
      </c>
      <c r="N39" s="17"/>
      <c r="O39"/>
      <c r="P39" s="18"/>
      <c r="Q39" s="17"/>
      <c r="R39" s="19"/>
      <c r="S39" s="17"/>
      <c r="T39" s="19">
        <v>1339551.28</v>
      </c>
      <c r="U39" s="17">
        <f t="shared" si="0"/>
        <v>845634.92000000016</v>
      </c>
      <c r="W39" s="19">
        <f>('[1]01'!L38+'[1]02'!L38+'[1]03'!L38+'[1]07'!L38*9)/12</f>
        <v>1855492.42</v>
      </c>
      <c r="X39" s="17">
        <f t="shared" si="1"/>
        <v>329693.78000000026</v>
      </c>
      <c r="AA39" s="19"/>
      <c r="AB39" s="19"/>
      <c r="AC39" s="19"/>
      <c r="AD39" s="17"/>
    </row>
    <row r="40" spans="1:30" s="23" customFormat="1" ht="18" customHeight="1">
      <c r="A40" s="36" t="s">
        <v>95</v>
      </c>
      <c r="B40" s="37" t="s">
        <v>93</v>
      </c>
      <c r="C40" s="36" t="s">
        <v>94</v>
      </c>
      <c r="D40" s="37" t="s">
        <v>96</v>
      </c>
      <c r="E40" s="37" t="s">
        <v>97</v>
      </c>
      <c r="F40" s="38">
        <v>234</v>
      </c>
      <c r="G40" s="37" t="s">
        <v>48</v>
      </c>
      <c r="H40" s="39">
        <v>2185186.2000000002</v>
      </c>
      <c r="I40" s="40" t="s">
        <v>37</v>
      </c>
      <c r="J40" s="49" t="s">
        <v>49</v>
      </c>
      <c r="K40" s="42">
        <v>1</v>
      </c>
      <c r="L40" s="39">
        <v>2185186.2000000002</v>
      </c>
      <c r="M40" s="43">
        <v>2185186.2000000002</v>
      </c>
      <c r="N40" s="17"/>
      <c r="O40"/>
      <c r="P40" s="18"/>
      <c r="Q40" s="17"/>
      <c r="R40" s="19"/>
      <c r="S40" s="17"/>
      <c r="T40" s="19">
        <v>3934896.99</v>
      </c>
      <c r="U40" s="17">
        <f t="shared" si="0"/>
        <v>-370693.44833333371</v>
      </c>
      <c r="W40" s="19">
        <f>('[1]01'!L39+'[1]02'!L39+'[1]03'!L39+'[1]07'!L39*9)/12</f>
        <v>3934896.99</v>
      </c>
      <c r="X40" s="17">
        <f t="shared" si="1"/>
        <v>-370693.44833333371</v>
      </c>
      <c r="AA40" s="19"/>
      <c r="AB40" s="19"/>
      <c r="AC40" s="19"/>
      <c r="AD40" s="17"/>
    </row>
    <row r="41" spans="1:30" s="23" customFormat="1" ht="18" customHeight="1">
      <c r="A41" s="36" t="s">
        <v>98</v>
      </c>
      <c r="B41" s="37" t="s">
        <v>93</v>
      </c>
      <c r="C41" s="36" t="s">
        <v>94</v>
      </c>
      <c r="D41" s="37" t="s">
        <v>96</v>
      </c>
      <c r="E41" s="37" t="s">
        <v>99</v>
      </c>
      <c r="F41" s="38">
        <v>165</v>
      </c>
      <c r="G41" s="37" t="s">
        <v>48</v>
      </c>
      <c r="H41" s="39">
        <v>2185186.2000000002</v>
      </c>
      <c r="I41" s="40" t="s">
        <v>37</v>
      </c>
      <c r="J41" s="65" t="s">
        <v>49</v>
      </c>
      <c r="K41" s="59">
        <v>1</v>
      </c>
      <c r="L41" s="60">
        <v>2185186.2000000002</v>
      </c>
      <c r="M41" s="43">
        <v>2185186.2000000002</v>
      </c>
      <c r="N41" s="17"/>
      <c r="O41"/>
      <c r="P41" s="18"/>
      <c r="Q41" s="17"/>
      <c r="R41" s="19"/>
      <c r="S41" s="17"/>
      <c r="T41" s="19">
        <v>2201407.75</v>
      </c>
      <c r="U41" s="17">
        <f t="shared" si="0"/>
        <v>171459.58999999985</v>
      </c>
      <c r="W41" s="19">
        <f>('[1]01'!L40+'[1]02'!L40+'[1]03'!L40+'[1]07'!L40*9)/12</f>
        <v>2201407.75</v>
      </c>
      <c r="X41" s="17">
        <f t="shared" si="1"/>
        <v>171459.58999999985</v>
      </c>
      <c r="AA41" s="19"/>
      <c r="AB41" s="19"/>
      <c r="AC41" s="19"/>
      <c r="AD41" s="17"/>
    </row>
    <row r="42" spans="1:30" s="23" customFormat="1" ht="18" customHeight="1">
      <c r="A42" s="44" t="s">
        <v>22</v>
      </c>
      <c r="B42" s="45" t="s">
        <v>100</v>
      </c>
      <c r="C42" s="44" t="s">
        <v>101</v>
      </c>
      <c r="D42" s="46" t="s">
        <v>30</v>
      </c>
      <c r="E42" s="45" t="s">
        <v>28</v>
      </c>
      <c r="F42" s="47">
        <v>1285</v>
      </c>
      <c r="G42" s="46" t="s">
        <v>30</v>
      </c>
      <c r="H42" s="34">
        <v>5336908.0599999996</v>
      </c>
      <c r="I42" s="46" t="s">
        <v>30</v>
      </c>
      <c r="J42" s="46" t="s">
        <v>30</v>
      </c>
      <c r="K42" s="35" t="s">
        <v>30</v>
      </c>
      <c r="L42" s="34">
        <v>4247757.0999999996</v>
      </c>
      <c r="M42" s="34">
        <v>3564203.5416666665</v>
      </c>
      <c r="N42" s="17"/>
      <c r="O42"/>
      <c r="P42" s="18"/>
      <c r="Q42" s="17"/>
      <c r="R42" s="19"/>
      <c r="S42" s="17"/>
      <c r="T42" s="19">
        <v>1733489.24</v>
      </c>
      <c r="U42" s="17">
        <f t="shared" si="0"/>
        <v>-542153.03833333333</v>
      </c>
      <c r="W42" s="19">
        <f>('[1]01'!L41+'[1]02'!L41+'[1]03'!L41+'[1]07'!L41*9)/12</f>
        <v>1733489.24</v>
      </c>
      <c r="X42" s="17">
        <f t="shared" si="1"/>
        <v>-542153.03833333333</v>
      </c>
      <c r="AA42" s="19"/>
      <c r="AB42" s="19"/>
      <c r="AC42" s="19"/>
      <c r="AD42" s="17"/>
    </row>
    <row r="43" spans="1:30" s="23" customFormat="1" ht="18" customHeight="1">
      <c r="A43" s="36" t="s">
        <v>102</v>
      </c>
      <c r="B43" s="37" t="s">
        <v>100</v>
      </c>
      <c r="C43" s="36" t="s">
        <v>101</v>
      </c>
      <c r="D43" s="37" t="s">
        <v>103</v>
      </c>
      <c r="E43" s="37" t="s">
        <v>104</v>
      </c>
      <c r="F43" s="38">
        <v>1192</v>
      </c>
      <c r="G43" s="37" t="s">
        <v>41</v>
      </c>
      <c r="H43" s="39">
        <v>3462018.3</v>
      </c>
      <c r="I43" s="40" t="s">
        <v>37</v>
      </c>
      <c r="J43" s="41" t="s">
        <v>38</v>
      </c>
      <c r="K43" s="42">
        <v>0.68540000000000001</v>
      </c>
      <c r="L43" s="39">
        <v>2372867.34</v>
      </c>
      <c r="M43" s="43">
        <v>2372867.34</v>
      </c>
      <c r="N43" s="17"/>
      <c r="O43"/>
      <c r="P43" s="18"/>
      <c r="Q43" s="17"/>
      <c r="R43" s="19"/>
      <c r="S43" s="17"/>
      <c r="T43" s="19">
        <v>1615118.62625</v>
      </c>
      <c r="U43" s="17">
        <f t="shared" si="0"/>
        <v>570067.57375000021</v>
      </c>
      <c r="W43" s="19">
        <f>('[1]01'!L42+'[1]02'!L42+'[1]03'!L42+'[1]07'!L42*9)/12</f>
        <v>1638198.0250000001</v>
      </c>
      <c r="X43" s="17">
        <f t="shared" si="1"/>
        <v>546988.17500000005</v>
      </c>
      <c r="AA43" s="19"/>
      <c r="AB43" s="19"/>
      <c r="AC43" s="19"/>
      <c r="AD43" s="17"/>
    </row>
    <row r="44" spans="1:30" s="23" customFormat="1" ht="18" customHeight="1">
      <c r="A44" s="36" t="s">
        <v>102</v>
      </c>
      <c r="B44" s="37" t="s">
        <v>100</v>
      </c>
      <c r="C44" s="36" t="s">
        <v>101</v>
      </c>
      <c r="D44" s="37" t="s">
        <v>103</v>
      </c>
      <c r="E44" s="37" t="s">
        <v>105</v>
      </c>
      <c r="F44" s="38">
        <v>93</v>
      </c>
      <c r="G44" s="37" t="s">
        <v>65</v>
      </c>
      <c r="H44" s="39">
        <v>1874889.76</v>
      </c>
      <c r="I44" s="49" t="s">
        <v>37</v>
      </c>
      <c r="J44" s="52" t="s">
        <v>49</v>
      </c>
      <c r="K44" s="53">
        <v>1</v>
      </c>
      <c r="L44" s="54">
        <v>1874889.76</v>
      </c>
      <c r="M44" s="55">
        <v>1191336.2016666667</v>
      </c>
      <c r="N44" s="17"/>
      <c r="O44"/>
      <c r="P44" s="18"/>
      <c r="Q44" s="17"/>
      <c r="R44" s="19"/>
      <c r="S44" s="17"/>
      <c r="T44" s="19">
        <v>1615118.62625</v>
      </c>
      <c r="U44" s="17">
        <f t="shared" si="0"/>
        <v>570067.57375000021</v>
      </c>
      <c r="W44" s="19">
        <f>('[1]01'!L43+'[1]02'!L43+'[1]03'!L43+'[1]07'!L43*9)/12</f>
        <v>1638198.0250000001</v>
      </c>
      <c r="X44" s="17">
        <f t="shared" si="1"/>
        <v>546988.17500000005</v>
      </c>
      <c r="AA44" s="19"/>
      <c r="AB44" s="19"/>
      <c r="AC44" s="19"/>
      <c r="AD44" s="17"/>
    </row>
    <row r="45" spans="1:30">
      <c r="A45" s="44" t="s">
        <v>23</v>
      </c>
      <c r="B45" s="45" t="s">
        <v>106</v>
      </c>
      <c r="C45" s="44" t="s">
        <v>107</v>
      </c>
      <c r="D45" s="46" t="s">
        <v>30</v>
      </c>
      <c r="E45" s="45" t="s">
        <v>28</v>
      </c>
      <c r="F45" s="47">
        <v>324</v>
      </c>
      <c r="G45" s="46" t="s">
        <v>30</v>
      </c>
      <c r="H45" s="34">
        <v>2185186.2000000002</v>
      </c>
      <c r="I45" s="46" t="s">
        <v>30</v>
      </c>
      <c r="J45" s="46" t="s">
        <v>30</v>
      </c>
      <c r="K45" s="35" t="s">
        <v>30</v>
      </c>
      <c r="L45" s="34">
        <v>2185186.2000000002</v>
      </c>
      <c r="M45" s="28">
        <v>2185186.2000000002</v>
      </c>
    </row>
    <row r="46" spans="1:30" ht="13.5" customHeight="1">
      <c r="A46" s="36" t="s">
        <v>108</v>
      </c>
      <c r="B46" s="37" t="s">
        <v>109</v>
      </c>
      <c r="C46" s="36" t="s">
        <v>107</v>
      </c>
      <c r="D46" s="37" t="s">
        <v>110</v>
      </c>
      <c r="E46" s="37" t="s">
        <v>111</v>
      </c>
      <c r="F46" s="38">
        <v>324</v>
      </c>
      <c r="G46" s="37" t="s">
        <v>48</v>
      </c>
      <c r="H46" s="39">
        <v>2185186.2000000002</v>
      </c>
      <c r="I46" s="40" t="s">
        <v>37</v>
      </c>
      <c r="J46" s="49" t="s">
        <v>49</v>
      </c>
      <c r="K46" s="42">
        <v>1</v>
      </c>
      <c r="L46" s="39">
        <v>2185186.2000000002</v>
      </c>
      <c r="M46" s="43">
        <v>2185186.2000000002</v>
      </c>
    </row>
    <row r="47" spans="1:30" ht="5.25" customHeight="1"/>
    <row r="48" spans="1:30" ht="18.75">
      <c r="D48" s="66"/>
      <c r="E48" s="67"/>
      <c r="F48" s="68"/>
      <c r="G48" s="67"/>
      <c r="H48" s="99" t="s">
        <v>139</v>
      </c>
      <c r="L48" s="69"/>
      <c r="M48" s="69"/>
    </row>
    <row r="50" spans="12:12">
      <c r="L50" s="69"/>
    </row>
  </sheetData>
  <autoFilter ref="A13:L46"/>
  <mergeCells count="13"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W15"/>
  <sheetViews>
    <sheetView zoomScale="75" zoomScaleNormal="75" workbookViewId="0">
      <pane ySplit="11" topLeftCell="A12" activePane="bottomLeft" state="frozen"/>
      <selection activeCell="F8" sqref="F8"/>
      <selection pane="bottomLeft" activeCell="E21" sqref="E21"/>
    </sheetView>
  </sheetViews>
  <sheetFormatPr defaultColWidth="7.625" defaultRowHeight="18.75"/>
  <cols>
    <col min="1" max="1" width="15.25" style="71" customWidth="1"/>
    <col min="2" max="2" width="6.75" style="72" customWidth="1"/>
    <col min="3" max="3" width="28.25" style="72" customWidth="1"/>
    <col min="4" max="4" width="14.625" style="72" customWidth="1"/>
    <col min="5" max="5" width="28.5" style="72" customWidth="1"/>
    <col min="6" max="6" width="5.25" style="73" customWidth="1"/>
    <col min="7" max="7" width="27" style="72" customWidth="1"/>
    <col min="8" max="8" width="9.75" style="73" customWidth="1"/>
    <col min="9" max="10" width="11.625" style="74" customWidth="1"/>
    <col min="11" max="11" width="46.625" style="74" customWidth="1"/>
    <col min="12" max="12" width="0.625" style="74" customWidth="1"/>
    <col min="13" max="101" width="24.25" style="74" customWidth="1"/>
    <col min="102" max="16384" width="7.625" style="71"/>
  </cols>
  <sheetData>
    <row r="1" spans="1:101">
      <c r="K1" s="77" t="s">
        <v>120</v>
      </c>
    </row>
    <row r="2" spans="1:101">
      <c r="K2" s="78" t="s">
        <v>117</v>
      </c>
    </row>
    <row r="3" spans="1:101">
      <c r="K3" s="78" t="s">
        <v>119</v>
      </c>
    </row>
    <row r="4" spans="1:101" customFormat="1" ht="26.25" customHeight="1">
      <c r="A4" s="147" t="s">
        <v>115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</row>
    <row r="5" spans="1:101" customFormat="1" ht="29.25" customHeight="1">
      <c r="A5" s="147" t="s">
        <v>140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01" ht="8.25" customHeight="1">
      <c r="B6" s="100"/>
      <c r="C6" s="100"/>
      <c r="D6" s="100"/>
      <c r="E6" s="100"/>
      <c r="F6" s="100"/>
      <c r="G6" s="100"/>
      <c r="H6" s="100"/>
      <c r="I6" s="100"/>
      <c r="J6" s="100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</row>
    <row r="7" spans="1:101" ht="24" customHeight="1">
      <c r="A7" s="148" t="s">
        <v>141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</row>
    <row r="8" spans="1:101" customFormat="1" ht="3.75" customHeight="1">
      <c r="B8" s="101"/>
      <c r="C8" s="101"/>
      <c r="D8" s="101"/>
      <c r="E8" s="101"/>
      <c r="F8" s="98"/>
      <c r="G8" s="101"/>
      <c r="H8" s="101"/>
    </row>
    <row r="9" spans="1:101" ht="46.5" customHeight="1">
      <c r="A9" s="149" t="s">
        <v>142</v>
      </c>
      <c r="B9" s="150" t="s">
        <v>143</v>
      </c>
      <c r="C9" s="151"/>
      <c r="D9" s="150" t="s">
        <v>113</v>
      </c>
      <c r="E9" s="151"/>
      <c r="F9" s="150" t="s">
        <v>144</v>
      </c>
      <c r="G9" s="151"/>
      <c r="H9" s="149" t="s">
        <v>145</v>
      </c>
      <c r="I9" s="152" t="s">
        <v>146</v>
      </c>
      <c r="J9" s="153"/>
      <c r="K9" s="149" t="s">
        <v>114</v>
      </c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</row>
    <row r="10" spans="1:101" s="110" customFormat="1" ht="49.5" customHeight="1">
      <c r="A10" s="149"/>
      <c r="B10" s="106" t="s">
        <v>147</v>
      </c>
      <c r="C10" s="107" t="s">
        <v>15</v>
      </c>
      <c r="D10" s="107" t="s">
        <v>16</v>
      </c>
      <c r="E10" s="107" t="s">
        <v>15</v>
      </c>
      <c r="F10" s="107" t="s">
        <v>16</v>
      </c>
      <c r="G10" s="107" t="s">
        <v>15</v>
      </c>
      <c r="H10" s="149"/>
      <c r="I10" s="108" t="s">
        <v>148</v>
      </c>
      <c r="J10" s="108" t="s">
        <v>149</v>
      </c>
      <c r="K10" s="14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</row>
    <row r="11" spans="1:101" s="76" customFormat="1" ht="15.75" customHeight="1">
      <c r="A11" s="111">
        <v>1</v>
      </c>
      <c r="B11" s="111">
        <v>2</v>
      </c>
      <c r="C11" s="111">
        <v>3</v>
      </c>
      <c r="D11" s="111">
        <v>4</v>
      </c>
      <c r="E11" s="111">
        <v>5</v>
      </c>
      <c r="F11" s="111">
        <v>6</v>
      </c>
      <c r="G11" s="111">
        <v>7</v>
      </c>
      <c r="H11" s="111">
        <v>8</v>
      </c>
      <c r="I11" s="111">
        <v>9</v>
      </c>
      <c r="J11" s="111">
        <v>10</v>
      </c>
      <c r="K11" s="111">
        <v>11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</row>
    <row r="12" spans="1:101" s="72" customFormat="1" ht="28.5" customHeight="1">
      <c r="A12" s="144" t="s">
        <v>159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6"/>
    </row>
    <row r="13" spans="1:101" s="119" customFormat="1" ht="28.5" customHeight="1">
      <c r="A13" s="112">
        <v>211</v>
      </c>
      <c r="B13" s="113" t="s">
        <v>150</v>
      </c>
      <c r="C13" s="114"/>
      <c r="D13" s="115"/>
      <c r="E13" s="116"/>
      <c r="F13" s="117"/>
      <c r="G13" s="113"/>
      <c r="H13" s="114"/>
      <c r="I13" s="114"/>
      <c r="J13" s="114"/>
      <c r="K13" s="118"/>
    </row>
    <row r="14" spans="1:101" ht="28.5">
      <c r="A14" s="127">
        <v>211</v>
      </c>
      <c r="B14" s="127">
        <v>3</v>
      </c>
      <c r="C14" s="128" t="s">
        <v>151</v>
      </c>
      <c r="D14" s="122" t="s">
        <v>152</v>
      </c>
      <c r="E14" s="123" t="s">
        <v>153</v>
      </c>
      <c r="F14" s="129">
        <v>304</v>
      </c>
      <c r="G14" s="128" t="s">
        <v>154</v>
      </c>
      <c r="H14" s="130" t="s">
        <v>19</v>
      </c>
      <c r="I14" s="131">
        <v>475</v>
      </c>
      <c r="J14" s="132">
        <v>600</v>
      </c>
      <c r="K14" s="126"/>
    </row>
    <row r="15" spans="1:101" ht="28.5">
      <c r="A15" s="120">
        <v>211</v>
      </c>
      <c r="B15" s="120" t="s">
        <v>21</v>
      </c>
      <c r="C15" s="121" t="s">
        <v>155</v>
      </c>
      <c r="D15" s="122" t="s">
        <v>156</v>
      </c>
      <c r="E15" s="123" t="s">
        <v>157</v>
      </c>
      <c r="F15" s="129">
        <v>304</v>
      </c>
      <c r="G15" s="128" t="s">
        <v>154</v>
      </c>
      <c r="H15" s="124" t="s">
        <v>19</v>
      </c>
      <c r="I15" s="125">
        <v>720</v>
      </c>
      <c r="J15" s="125">
        <v>720</v>
      </c>
      <c r="K15" s="133" t="s">
        <v>158</v>
      </c>
    </row>
  </sheetData>
  <mergeCells count="11">
    <mergeCell ref="A12:K12"/>
    <mergeCell ref="A4:K4"/>
    <mergeCell ref="A5:K5"/>
    <mergeCell ref="A7:K7"/>
    <mergeCell ref="A9:A10"/>
    <mergeCell ref="B9:C9"/>
    <mergeCell ref="D9:E9"/>
    <mergeCell ref="F9:G9"/>
    <mergeCell ref="H9:H10"/>
    <mergeCell ref="I9:J9"/>
    <mergeCell ref="K9:K10"/>
  </mergeCells>
  <conditionalFormatting sqref="A12 H14:H15 K14 A14:E15">
    <cfRule type="cellIs" dxfId="0" priority="4" operator="equal">
      <formula>"посещение по неотложной помощи"</formula>
    </cfRule>
  </conditionalFormatting>
  <printOptions horizontalCentered="1"/>
  <pageMargins left="0.78740157480314965" right="0.78740157480314965" top="1.1811023622047245" bottom="0.47244094488188981" header="0.78740157480314965" footer="0.31496062992125984"/>
  <pageSetup paperSize="9" scale="50" orientation="landscape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O19"/>
  <sheetViews>
    <sheetView tabSelected="1" zoomScale="90" zoomScaleNormal="90" workbookViewId="0">
      <selection activeCell="P12" sqref="P12"/>
    </sheetView>
  </sheetViews>
  <sheetFormatPr defaultColWidth="8.625" defaultRowHeight="15.75"/>
  <cols>
    <col min="1" max="1" width="8.625" style="81" customWidth="1"/>
    <col min="2" max="2" width="43.25" style="81" customWidth="1"/>
    <col min="3" max="3" width="10.625" style="81" customWidth="1"/>
    <col min="4" max="4" width="11.25" style="81" customWidth="1"/>
    <col min="5" max="5" width="21.125" style="81" customWidth="1"/>
    <col min="6" max="6" width="21.25" style="81" customWidth="1"/>
    <col min="7" max="16384" width="8.625" style="81"/>
  </cols>
  <sheetData>
    <row r="1" spans="1:93" s="1" customFormat="1" ht="18">
      <c r="F1" s="77" t="s">
        <v>137</v>
      </c>
    </row>
    <row r="2" spans="1:93" s="1" customFormat="1" ht="18">
      <c r="F2" s="78" t="s">
        <v>117</v>
      </c>
    </row>
    <row r="3" spans="1:93" s="1" customFormat="1" ht="18">
      <c r="F3" s="78" t="s">
        <v>119</v>
      </c>
    </row>
    <row r="4" spans="1:93" customFormat="1" ht="26.25" customHeight="1">
      <c r="A4" s="147" t="s">
        <v>115</v>
      </c>
      <c r="B4" s="147"/>
      <c r="C4" s="147"/>
      <c r="D4" s="147"/>
      <c r="E4" s="147"/>
      <c r="F4" s="147"/>
    </row>
    <row r="5" spans="1:93" customFormat="1" ht="29.25" customHeight="1">
      <c r="A5" s="147" t="s">
        <v>136</v>
      </c>
      <c r="B5" s="147"/>
      <c r="C5" s="147"/>
      <c r="D5" s="147"/>
      <c r="E5" s="147"/>
      <c r="F5" s="147"/>
    </row>
    <row r="6" spans="1:93" s="80" customFormat="1" ht="100.5" customHeight="1">
      <c r="A6" s="157" t="s">
        <v>121</v>
      </c>
      <c r="B6" s="157"/>
      <c r="C6" s="157"/>
      <c r="D6" s="157"/>
      <c r="E6" s="157"/>
      <c r="F6" s="157"/>
    </row>
    <row r="7" spans="1:93" s="80" customFormat="1" ht="8.25" customHeight="1"/>
    <row r="8" spans="1:93" ht="30" customHeight="1">
      <c r="A8" s="158" t="s">
        <v>122</v>
      </c>
      <c r="B8" s="158"/>
      <c r="C8" s="158" t="s">
        <v>123</v>
      </c>
      <c r="D8" s="159" t="s">
        <v>124</v>
      </c>
      <c r="E8" s="160" t="s">
        <v>125</v>
      </c>
      <c r="F8" s="160"/>
    </row>
    <row r="9" spans="1:93" s="82" customFormat="1" ht="30" customHeight="1">
      <c r="A9" s="102" t="s">
        <v>126</v>
      </c>
      <c r="B9" s="102" t="s">
        <v>15</v>
      </c>
      <c r="C9" s="158"/>
      <c r="D9" s="159"/>
      <c r="E9" s="103" t="s">
        <v>127</v>
      </c>
      <c r="F9" s="103" t="s">
        <v>128</v>
      </c>
    </row>
    <row r="10" spans="1:93" s="84" customFormat="1" ht="12.75" customHeight="1">
      <c r="A10" s="83">
        <v>1</v>
      </c>
      <c r="B10" s="83">
        <v>2</v>
      </c>
      <c r="C10" s="83">
        <v>3</v>
      </c>
      <c r="D10" s="83">
        <v>4</v>
      </c>
      <c r="E10" s="83">
        <v>5</v>
      </c>
      <c r="F10" s="83">
        <v>6</v>
      </c>
    </row>
    <row r="11" spans="1:93" s="76" customFormat="1">
      <c r="A11" s="161" t="s">
        <v>138</v>
      </c>
      <c r="B11" s="162"/>
      <c r="C11" s="162"/>
      <c r="D11" s="162"/>
      <c r="E11" s="162"/>
      <c r="F11" s="163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</row>
    <row r="12" spans="1:93" s="92" customFormat="1" ht="43.5" customHeight="1">
      <c r="A12" s="85"/>
      <c r="B12" s="85"/>
      <c r="C12" s="86" t="s">
        <v>129</v>
      </c>
      <c r="D12" s="87">
        <v>683</v>
      </c>
      <c r="E12" s="155" t="s">
        <v>135</v>
      </c>
      <c r="F12" s="156"/>
    </row>
    <row r="13" spans="1:93" s="92" customFormat="1" ht="26.1" customHeight="1">
      <c r="A13" s="88">
        <v>82</v>
      </c>
      <c r="B13" s="89" t="s">
        <v>131</v>
      </c>
      <c r="C13" s="88">
        <v>2</v>
      </c>
      <c r="D13" s="90" t="s">
        <v>130</v>
      </c>
      <c r="E13" s="91">
        <v>11115.31</v>
      </c>
      <c r="F13" s="91"/>
    </row>
    <row r="14" spans="1:93" ht="6" customHeight="1">
      <c r="A14" s="93"/>
      <c r="C14" s="94"/>
      <c r="D14" s="95"/>
      <c r="E14" s="95"/>
      <c r="F14" s="96"/>
    </row>
    <row r="15" spans="1:93" ht="16.5">
      <c r="A15" s="97">
        <v>1</v>
      </c>
      <c r="B15" s="96" t="s">
        <v>132</v>
      </c>
      <c r="C15" s="96"/>
      <c r="D15" s="96"/>
      <c r="E15" s="96"/>
      <c r="F15" s="96"/>
    </row>
    <row r="16" spans="1:93" ht="16.5">
      <c r="A16" s="97">
        <v>2</v>
      </c>
      <c r="B16" s="96" t="s">
        <v>133</v>
      </c>
      <c r="C16" s="96"/>
      <c r="D16" s="96"/>
      <c r="E16" s="96"/>
      <c r="F16" s="96"/>
    </row>
    <row r="17" spans="1:6" ht="8.25" customHeight="1">
      <c r="A17" s="97"/>
      <c r="B17" s="96"/>
      <c r="C17" s="96"/>
      <c r="D17" s="96"/>
      <c r="E17" s="96"/>
      <c r="F17" s="96"/>
    </row>
    <row r="18" spans="1:6" ht="18" customHeight="1">
      <c r="A18" s="154" t="s">
        <v>134</v>
      </c>
      <c r="B18" s="154"/>
      <c r="C18" s="154"/>
      <c r="D18" s="154"/>
      <c r="E18" s="154"/>
      <c r="F18" s="154"/>
    </row>
    <row r="19" spans="1:6" ht="13.5" customHeight="1"/>
  </sheetData>
  <autoFilter ref="A10:F10"/>
  <mergeCells count="10">
    <mergeCell ref="A18:F18"/>
    <mergeCell ref="E12:F12"/>
    <mergeCell ref="A4:F4"/>
    <mergeCell ref="A5:F5"/>
    <mergeCell ref="A6:F6"/>
    <mergeCell ref="A8:B8"/>
    <mergeCell ref="C8:C9"/>
    <mergeCell ref="D8:D9"/>
    <mergeCell ref="E8:F8"/>
    <mergeCell ref="A11:F11"/>
  </mergeCells>
  <printOptions horizontalCentered="1"/>
  <pageMargins left="1.1811023622047245" right="0.39370078740157483" top="0.78740157480314965" bottom="0.59055118110236227" header="0.39370078740157483" footer="0.31496062992125984"/>
  <pageSetup paperSize="9" scale="67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Прил.1</vt:lpstr>
      <vt:lpstr>Прил.2</vt:lpstr>
      <vt:lpstr>Прил.3</vt:lpstr>
      <vt:lpstr>Прил.2!Заголовки_для_печати</vt:lpstr>
      <vt:lpstr>Прил.3!Заголовки_для_печати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2023-06-23T07:11:11Z</cp:lastPrinted>
  <dcterms:created xsi:type="dcterms:W3CDTF">2023-06-15T09:10:11Z</dcterms:created>
  <dcterms:modified xsi:type="dcterms:W3CDTF">2023-06-23T08:52:53Z</dcterms:modified>
</cp:coreProperties>
</file>